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tefan Livadaru\Google Drive\masca\Management Masca\"/>
    </mc:Choice>
  </mc:AlternateContent>
  <xr:revisionPtr revIDLastSave="0" documentId="8_{C1F6DF07-3812-4514-A779-16388B076E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OIEMBRIE 2020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F157" i="1"/>
  <c r="G157" i="1"/>
  <c r="J157" i="1" s="1"/>
  <c r="J155" i="1"/>
  <c r="J153" i="1"/>
  <c r="J151" i="1"/>
  <c r="J149" i="1"/>
  <c r="J147" i="1"/>
  <c r="J133" i="1"/>
  <c r="J131" i="1"/>
  <c r="J126" i="1"/>
  <c r="J128" i="1" s="1"/>
  <c r="F123" i="1"/>
  <c r="I123" i="1"/>
  <c r="J121" i="1"/>
  <c r="J119" i="1"/>
  <c r="J117" i="1"/>
  <c r="J115" i="1"/>
  <c r="J113" i="1"/>
  <c r="J111" i="1"/>
  <c r="J109" i="1"/>
  <c r="J107" i="1"/>
  <c r="J105" i="1"/>
  <c r="J103" i="1"/>
  <c r="J101" i="1"/>
  <c r="J123" i="1" s="1"/>
  <c r="J96" i="1"/>
  <c r="J94" i="1"/>
  <c r="J92" i="1"/>
  <c r="J90" i="1"/>
  <c r="J88" i="1"/>
  <c r="J86" i="1"/>
  <c r="J84" i="1"/>
  <c r="J82" i="1"/>
  <c r="J80" i="1"/>
  <c r="J78" i="1"/>
  <c r="J76" i="1"/>
  <c r="J74" i="1"/>
  <c r="J98" i="1" s="1"/>
  <c r="J72" i="1"/>
  <c r="J70" i="1"/>
  <c r="J65" i="1"/>
  <c r="J63" i="1"/>
  <c r="J61" i="1"/>
  <c r="J59" i="1"/>
  <c r="J57" i="1"/>
  <c r="J55" i="1"/>
  <c r="J67" i="1" s="1"/>
  <c r="J53" i="1"/>
  <c r="J51" i="1"/>
  <c r="J46" i="1"/>
  <c r="F98" i="1"/>
  <c r="I98" i="1"/>
  <c r="I67" i="1"/>
  <c r="F67" i="1"/>
  <c r="H16" i="1"/>
  <c r="F41" i="1"/>
  <c r="I41" i="1"/>
  <c r="J21" i="1"/>
  <c r="J23" i="1"/>
  <c r="J25" i="1"/>
  <c r="J27" i="1"/>
  <c r="J29" i="1"/>
  <c r="J31" i="1"/>
  <c r="J33" i="1"/>
  <c r="J35" i="1"/>
  <c r="J37" i="1"/>
  <c r="J39" i="1"/>
  <c r="J19" i="1"/>
  <c r="J10" i="1"/>
  <c r="J12" i="1"/>
  <c r="J14" i="1"/>
  <c r="J142" i="1"/>
  <c r="F135" i="1"/>
  <c r="J135" i="1"/>
  <c r="F128" i="1"/>
  <c r="I16" i="1"/>
  <c r="I158" i="1" s="1"/>
  <c r="F16" i="1"/>
  <c r="J8" i="1"/>
  <c r="H158" i="1" l="1"/>
  <c r="F158" i="1"/>
  <c r="J41" i="1"/>
  <c r="J16" i="1"/>
  <c r="J158" i="1" s="1"/>
</calcChain>
</file>

<file path=xl/sharedStrings.xml><?xml version="1.0" encoding="utf-8"?>
<sst xmlns="http://schemas.openxmlformats.org/spreadsheetml/2006/main" count="225" uniqueCount="73">
  <si>
    <t>Poz.stat</t>
  </si>
  <si>
    <t xml:space="preserve">Funcţia </t>
  </si>
  <si>
    <t>Nivel studii</t>
  </si>
  <si>
    <t>Grad / treaptă profesională</t>
  </si>
  <si>
    <t>Salariul de încadrare</t>
  </si>
  <si>
    <t>Spor  viza CFP</t>
  </si>
  <si>
    <t>Spor  doctor</t>
  </si>
  <si>
    <t>Norma de hrana</t>
  </si>
  <si>
    <t>Total salariu brut</t>
  </si>
  <si>
    <t>Conducerea instituției</t>
  </si>
  <si>
    <t xml:space="preserve">Manager </t>
  </si>
  <si>
    <t>S</t>
  </si>
  <si>
    <t>II</t>
  </si>
  <si>
    <t>(director)</t>
  </si>
  <si>
    <t xml:space="preserve">Director </t>
  </si>
  <si>
    <t>adjunct</t>
  </si>
  <si>
    <t xml:space="preserve">Contabil </t>
  </si>
  <si>
    <t>Sef</t>
  </si>
  <si>
    <t>TOTAL</t>
  </si>
  <si>
    <t>Compartiment Artistic</t>
  </si>
  <si>
    <t>Actor teatru</t>
  </si>
  <si>
    <t>IA</t>
  </si>
  <si>
    <t>I</t>
  </si>
  <si>
    <t>Compartiment Resurse umane</t>
  </si>
  <si>
    <t xml:space="preserve">Referent </t>
  </si>
  <si>
    <t>M</t>
  </si>
  <si>
    <t>Serviciul Comunicare, Marketing si Cercetare</t>
  </si>
  <si>
    <t>Sef serviciu</t>
  </si>
  <si>
    <t xml:space="preserve">Impresar </t>
  </si>
  <si>
    <t>artistic</t>
  </si>
  <si>
    <t xml:space="preserve">Secretar </t>
  </si>
  <si>
    <t>PR</t>
  </si>
  <si>
    <t xml:space="preserve">Consultant </t>
  </si>
  <si>
    <t xml:space="preserve">Referent de </t>
  </si>
  <si>
    <t>specialitate</t>
  </si>
  <si>
    <t>Compartiment Scena</t>
  </si>
  <si>
    <t>Regizor</t>
  </si>
  <si>
    <t>tehnic</t>
  </si>
  <si>
    <t>Maestru</t>
  </si>
  <si>
    <t>lumini</t>
  </si>
  <si>
    <t>sunet</t>
  </si>
  <si>
    <t>Muncit.din activ</t>
  </si>
  <si>
    <t>M;G</t>
  </si>
  <si>
    <t>sp.de spect.</t>
  </si>
  <si>
    <t>Muncit.din,activ</t>
  </si>
  <si>
    <t>MG</t>
  </si>
  <si>
    <t>Manipulant</t>
  </si>
  <si>
    <t>decor</t>
  </si>
  <si>
    <t>Compartiment tehnic administrativ</t>
  </si>
  <si>
    <t>Administrator</t>
  </si>
  <si>
    <t>Referent</t>
  </si>
  <si>
    <t>Arhivar</t>
  </si>
  <si>
    <t>Şofer</t>
  </si>
  <si>
    <t>Muncit.</t>
  </si>
  <si>
    <t>III</t>
  </si>
  <si>
    <t>calificat</t>
  </si>
  <si>
    <t>Îngrijitor</t>
  </si>
  <si>
    <t>Magaziner</t>
  </si>
  <si>
    <t>Curier</t>
  </si>
  <si>
    <t>Compartiment SSM si PSI</t>
  </si>
  <si>
    <t>Compartiment Achizitii Publice</t>
  </si>
  <si>
    <t xml:space="preserve">Expert </t>
  </si>
  <si>
    <t>Compartiment Audit Public Intern</t>
  </si>
  <si>
    <t>Auditor</t>
  </si>
  <si>
    <t>Compartiment financiar contabilitate</t>
  </si>
  <si>
    <t xml:space="preserve">Inspector </t>
  </si>
  <si>
    <t>de specialitate</t>
  </si>
  <si>
    <t>0.</t>
  </si>
  <si>
    <t>Contabil</t>
  </si>
  <si>
    <t>CASIER</t>
  </si>
  <si>
    <t>TOTAL GENERAL</t>
  </si>
  <si>
    <t>LUNA IANUARIE 2021</t>
  </si>
  <si>
    <t>SITUAȚIA DREPTURILOR SALARIALE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</si>
</sst>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sz val="10"/>
      <color theme="1"/>
      <name val="Arial"/>
      <family val="2"/>
    </font>
    <font>
      <u/>
      <sz val="9"/>
      <color rgb="FF80808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ce"/>
    </font>
    <font>
      <sz val="11"/>
      <name val="Arial"/>
      <family val="2"/>
    </font>
    <font>
      <sz val="8"/>
      <color theme="1"/>
      <name val="Arial ce"/>
    </font>
    <font>
      <b/>
      <sz val="10"/>
      <color theme="1"/>
      <name val="Arial ce"/>
    </font>
    <font>
      <sz val="8"/>
      <color theme="1"/>
      <name val="Arial"/>
      <family val="2"/>
    </font>
    <font>
      <sz val="10"/>
      <color theme="1"/>
      <name val="Arial ce"/>
    </font>
    <font>
      <sz val="8"/>
      <color theme="1"/>
      <name val="Arial ce"/>
      <charset val="238"/>
    </font>
    <font>
      <sz val="11"/>
      <name val="Arial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2" fontId="1" fillId="0" borderId="0" xfId="0" applyNumberFormat="1" applyFont="1"/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3" xfId="0" applyNumberFormat="1" applyFont="1" applyBorder="1" applyAlignment="1">
      <alignment horizontal="center"/>
    </xf>
    <xf numFmtId="0" fontId="0" fillId="0" borderId="0" xfId="0" applyFont="1" applyAlignment="1"/>
    <xf numFmtId="2" fontId="3" fillId="0" borderId="0" xfId="0" applyNumberFormat="1" applyFont="1" applyAlignment="1">
      <alignment horizontal="center" wrapText="1"/>
    </xf>
    <xf numFmtId="0" fontId="0" fillId="0" borderId="0" xfId="0" applyFont="1" applyAlignment="1"/>
    <xf numFmtId="2" fontId="6" fillId="0" borderId="4" xfId="0" applyNumberFormat="1" applyFont="1" applyBorder="1"/>
    <xf numFmtId="1" fontId="6" fillId="0" borderId="4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/>
    <xf numFmtId="1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" fontId="4" fillId="0" borderId="12" xfId="0" applyNumberFormat="1" applyFont="1" applyBorder="1"/>
    <xf numFmtId="1" fontId="4" fillId="0" borderId="13" xfId="0" applyNumberFormat="1" applyFont="1" applyBorder="1"/>
    <xf numFmtId="2" fontId="6" fillId="0" borderId="14" xfId="0" applyNumberFormat="1" applyFont="1" applyBorder="1"/>
    <xf numFmtId="1" fontId="6" fillId="0" borderId="14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wrapText="1"/>
    </xf>
    <xf numFmtId="0" fontId="8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left"/>
    </xf>
    <xf numFmtId="2" fontId="1" fillId="0" borderId="0" xfId="0" applyNumberFormat="1" applyFont="1" applyBorder="1"/>
    <xf numFmtId="2" fontId="6" fillId="0" borderId="4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/>
    </xf>
    <xf numFmtId="1" fontId="6" fillId="0" borderId="16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12" fillId="0" borderId="16" xfId="0" applyNumberFormat="1" applyFont="1" applyBorder="1" applyAlignment="1">
      <alignment horizontal="right"/>
    </xf>
    <xf numFmtId="1" fontId="13" fillId="0" borderId="17" xfId="0" applyNumberFormat="1" applyFont="1" applyBorder="1" applyAlignment="1">
      <alignment horizontal="right"/>
    </xf>
    <xf numFmtId="0" fontId="12" fillId="0" borderId="16" xfId="0" applyNumberFormat="1" applyFont="1" applyBorder="1" applyAlignment="1">
      <alignment horizontal="right" vertical="center"/>
    </xf>
    <xf numFmtId="1" fontId="4" fillId="0" borderId="18" xfId="0" applyNumberFormat="1" applyFont="1" applyBorder="1"/>
    <xf numFmtId="1" fontId="4" fillId="0" borderId="19" xfId="0" applyNumberFormat="1" applyFont="1" applyBorder="1"/>
    <xf numFmtId="1" fontId="4" fillId="0" borderId="20" xfId="0" applyNumberFormat="1" applyFont="1" applyBorder="1"/>
    <xf numFmtId="1" fontId="4" fillId="0" borderId="17" xfId="0" applyNumberFormat="1" applyFont="1" applyBorder="1"/>
    <xf numFmtId="49" fontId="6" fillId="0" borderId="5" xfId="0" applyNumberFormat="1" applyFont="1" applyBorder="1" applyAlignment="1">
      <alignment horizontal="center"/>
    </xf>
    <xf numFmtId="2" fontId="6" fillId="0" borderId="24" xfId="0" applyNumberFormat="1" applyFont="1" applyBorder="1"/>
    <xf numFmtId="1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1" fontId="4" fillId="0" borderId="17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1" fontId="12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2" fontId="12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2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0" fontId="1" fillId="0" borderId="0" xfId="0" applyNumberFormat="1" applyFont="1"/>
    <xf numFmtId="1" fontId="4" fillId="0" borderId="30" xfId="0" applyNumberFormat="1" applyFont="1" applyBorder="1"/>
    <xf numFmtId="2" fontId="4" fillId="0" borderId="31" xfId="0" applyNumberFormat="1" applyFont="1" applyBorder="1" applyAlignment="1">
      <alignment textRotation="90"/>
    </xf>
    <xf numFmtId="2" fontId="4" fillId="0" borderId="37" xfId="0" applyNumberFormat="1" applyFont="1" applyBorder="1" applyAlignment="1">
      <alignment textRotation="90"/>
    </xf>
    <xf numFmtId="2" fontId="4" fillId="0" borderId="38" xfId="0" applyNumberFormat="1" applyFont="1" applyBorder="1" applyAlignment="1">
      <alignment horizontal="center" textRotation="90"/>
    </xf>
    <xf numFmtId="2" fontId="4" fillId="0" borderId="39" xfId="0" applyNumberFormat="1" applyFont="1" applyBorder="1" applyAlignment="1">
      <alignment horizontal="center" textRotation="90"/>
    </xf>
    <xf numFmtId="2" fontId="6" fillId="0" borderId="42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11" xfId="0" applyNumberFormat="1" applyFont="1" applyBorder="1" applyAlignment="1">
      <alignment horizontal="right"/>
    </xf>
    <xf numFmtId="1" fontId="12" fillId="0" borderId="10" xfId="0" applyNumberFormat="1" applyFont="1" applyBorder="1" applyAlignment="1">
      <alignment horizontal="right"/>
    </xf>
    <xf numFmtId="0" fontId="0" fillId="0" borderId="0" xfId="0" applyFont="1" applyAlignment="1"/>
    <xf numFmtId="1" fontId="4" fillId="0" borderId="9" xfId="0" applyNumberFormat="1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" fontId="7" fillId="0" borderId="9" xfId="0" applyNumberFormat="1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1" fontId="7" fillId="0" borderId="15" xfId="0" applyNumberFormat="1" applyFont="1" applyBorder="1" applyAlignment="1">
      <alignment horizontal="left"/>
    </xf>
    <xf numFmtId="1" fontId="7" fillId="0" borderId="27" xfId="0" applyNumberFormat="1" applyFont="1" applyBorder="1" applyAlignment="1">
      <alignment horizontal="left"/>
    </xf>
    <xf numFmtId="1" fontId="7" fillId="0" borderId="28" xfId="0" applyNumberFormat="1" applyFont="1" applyBorder="1" applyAlignment="1">
      <alignment horizontal="left"/>
    </xf>
    <xf numFmtId="1" fontId="7" fillId="0" borderId="29" xfId="0" applyNumberFormat="1" applyFont="1" applyBorder="1" applyAlignment="1">
      <alignment horizontal="left"/>
    </xf>
    <xf numFmtId="0" fontId="5" fillId="0" borderId="4" xfId="0" applyFont="1" applyBorder="1"/>
    <xf numFmtId="1" fontId="6" fillId="0" borderId="1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/>
    <xf numFmtId="0" fontId="5" fillId="0" borderId="15" xfId="0" applyFont="1" applyBorder="1"/>
    <xf numFmtId="1" fontId="8" fillId="0" borderId="1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1" fillId="0" borderId="4" xfId="0" applyFont="1" applyBorder="1"/>
    <xf numFmtId="2" fontId="5" fillId="0" borderId="4" xfId="0" applyNumberFormat="1" applyFont="1" applyBorder="1"/>
    <xf numFmtId="2" fontId="6" fillId="0" borderId="4" xfId="0" applyNumberFormat="1" applyFont="1" applyBorder="1" applyAlignment="1">
      <alignment horizontal="left"/>
    </xf>
    <xf numFmtId="0" fontId="5" fillId="0" borderId="4" xfId="0" applyNumberFormat="1" applyFont="1" applyBorder="1"/>
    <xf numFmtId="2" fontId="5" fillId="0" borderId="5" xfId="0" applyNumberFormat="1" applyFont="1" applyBorder="1"/>
    <xf numFmtId="0" fontId="6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5" fillId="0" borderId="24" xfId="0" applyFont="1" applyBorder="1"/>
    <xf numFmtId="1" fontId="6" fillId="0" borderId="22" xfId="0" applyNumberFormat="1" applyFont="1" applyBorder="1" applyAlignment="1">
      <alignment horizontal="center"/>
    </xf>
    <xf numFmtId="0" fontId="5" fillId="0" borderId="25" xfId="0" applyFont="1" applyBorder="1"/>
    <xf numFmtId="1" fontId="6" fillId="0" borderId="21" xfId="0" applyNumberFormat="1" applyFont="1" applyBorder="1" applyAlignment="1">
      <alignment horizontal="center"/>
    </xf>
    <xf numFmtId="0" fontId="5" fillId="0" borderId="23" xfId="0" applyFont="1" applyBorder="1"/>
    <xf numFmtId="49" fontId="6" fillId="0" borderId="1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2" fontId="1" fillId="0" borderId="0" xfId="0" applyNumberFormat="1" applyFont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2" fontId="1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4" fillId="0" borderId="34" xfId="0" applyNumberFormat="1" applyFont="1" applyBorder="1" applyAlignment="1">
      <alignment horizontal="center" textRotation="90"/>
    </xf>
    <xf numFmtId="0" fontId="5" fillId="0" borderId="31" xfId="0" applyFont="1" applyBorder="1"/>
    <xf numFmtId="2" fontId="4" fillId="0" borderId="35" xfId="0" applyNumberFormat="1" applyFont="1" applyBorder="1" applyAlignment="1">
      <alignment horizontal="center" textRotation="90"/>
    </xf>
    <xf numFmtId="0" fontId="5" fillId="0" borderId="32" xfId="0" applyFont="1" applyBorder="1"/>
    <xf numFmtId="2" fontId="4" fillId="0" borderId="36" xfId="0" applyNumberFormat="1" applyFont="1" applyBorder="1" applyAlignment="1">
      <alignment horizontal="center" textRotation="90"/>
    </xf>
    <xf numFmtId="0" fontId="5" fillId="0" borderId="41" xfId="0" applyFont="1" applyBorder="1"/>
    <xf numFmtId="2" fontId="3" fillId="0" borderId="0" xfId="0" applyNumberFormat="1" applyFont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textRotation="90"/>
    </xf>
    <xf numFmtId="0" fontId="5" fillId="0" borderId="40" xfId="0" applyFont="1" applyBorder="1"/>
    <xf numFmtId="2" fontId="7" fillId="0" borderId="9" xfId="0" applyNumberFormat="1" applyFont="1" applyBorder="1"/>
    <xf numFmtId="1" fontId="6" fillId="0" borderId="4" xfId="0" applyNumberFormat="1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horizontal="right"/>
    </xf>
    <xf numFmtId="1" fontId="1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view="pageLayout" topLeftCell="A145" zoomScaleNormal="100" workbookViewId="0">
      <selection activeCell="K153" sqref="K153"/>
    </sheetView>
  </sheetViews>
  <sheetFormatPr defaultColWidth="12.59765625" defaultRowHeight="15" customHeight="1" x14ac:dyDescent="0.25"/>
  <cols>
    <col min="1" max="1" width="4" style="78" customWidth="1"/>
    <col min="2" max="2" width="5.5" customWidth="1"/>
    <col min="3" max="3" width="9.296875" customWidth="1"/>
    <col min="4" max="4" width="5.59765625" customWidth="1"/>
    <col min="5" max="5" width="4.8984375" customWidth="1"/>
    <col min="6" max="6" width="15.09765625" customWidth="1"/>
    <col min="7" max="7" width="3.69921875" customWidth="1"/>
    <col min="8" max="9" width="5.3984375" customWidth="1"/>
    <col min="10" max="10" width="8.69921875" customWidth="1"/>
    <col min="11" max="24" width="7.59765625" customWidth="1"/>
  </cols>
  <sheetData>
    <row r="1" spans="1:24" ht="12.75" customHeight="1" x14ac:dyDescent="0.25">
      <c r="B1" s="1"/>
      <c r="C1" s="133"/>
      <c r="D1" s="133"/>
      <c r="E1" s="133"/>
      <c r="F1" s="133"/>
      <c r="G1" s="133"/>
      <c r="H1" s="133"/>
      <c r="I1" s="133"/>
      <c r="J1" s="1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" customHeight="1" x14ac:dyDescent="0.25">
      <c r="B2" s="140" t="s">
        <v>72</v>
      </c>
      <c r="C2" s="140"/>
      <c r="D2" s="140"/>
      <c r="E2" s="140"/>
      <c r="F2" s="140"/>
      <c r="G2" s="140"/>
      <c r="H2" s="140"/>
      <c r="I2" s="140"/>
      <c r="J2" s="1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5">
      <c r="B3" s="140" t="s">
        <v>71</v>
      </c>
      <c r="C3" s="140"/>
      <c r="D3" s="140"/>
      <c r="E3" s="140"/>
      <c r="F3" s="140"/>
      <c r="G3" s="140"/>
      <c r="H3" s="140"/>
      <c r="I3" s="140"/>
      <c r="J3" s="1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1" customFormat="1" ht="12.75" customHeight="1" thickBot="1" x14ac:dyDescent="0.35">
      <c r="A4" s="78"/>
      <c r="B4" s="1"/>
      <c r="I4" s="1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03.5" customHeight="1" x14ac:dyDescent="0.25">
      <c r="B5" s="141" t="s">
        <v>0</v>
      </c>
      <c r="C5" s="134" t="s">
        <v>1</v>
      </c>
      <c r="D5" s="134" t="s">
        <v>2</v>
      </c>
      <c r="E5" s="136" t="s">
        <v>3</v>
      </c>
      <c r="F5" s="138" t="s">
        <v>4</v>
      </c>
      <c r="G5" s="70" t="s">
        <v>5</v>
      </c>
      <c r="H5" s="71" t="s">
        <v>6</v>
      </c>
      <c r="I5" s="71" t="s">
        <v>7</v>
      </c>
      <c r="J5" s="72" t="s">
        <v>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thickBot="1" x14ac:dyDescent="0.3">
      <c r="B6" s="142"/>
      <c r="C6" s="135"/>
      <c r="D6" s="135"/>
      <c r="E6" s="137"/>
      <c r="F6" s="139"/>
      <c r="G6" s="69"/>
      <c r="H6" s="73"/>
      <c r="I6" s="73"/>
      <c r="J6" s="7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 thickBot="1" x14ac:dyDescent="0.3">
      <c r="B7" s="143" t="s">
        <v>9</v>
      </c>
      <c r="C7" s="99"/>
      <c r="D7" s="99"/>
      <c r="E7" s="99"/>
      <c r="F7" s="99"/>
      <c r="G7" s="99"/>
      <c r="H7" s="99"/>
      <c r="I7" s="99"/>
      <c r="J7" s="10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 x14ac:dyDescent="0.25">
      <c r="B8" s="89">
        <v>1</v>
      </c>
      <c r="C8" s="22" t="s">
        <v>10</v>
      </c>
      <c r="D8" s="111" t="s">
        <v>11</v>
      </c>
      <c r="E8" s="111" t="s">
        <v>12</v>
      </c>
      <c r="F8" s="89">
        <v>13379</v>
      </c>
      <c r="G8" s="23"/>
      <c r="H8" s="89">
        <v>0.15</v>
      </c>
      <c r="I8" s="23"/>
      <c r="J8" s="89">
        <f>SUM(F8:I9)</f>
        <v>13726.15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customHeight="1" x14ac:dyDescent="0.25">
      <c r="B9" s="88"/>
      <c r="C9" s="14" t="s">
        <v>13</v>
      </c>
      <c r="D9" s="88"/>
      <c r="E9" s="88"/>
      <c r="F9" s="88"/>
      <c r="G9" s="15"/>
      <c r="H9" s="88"/>
      <c r="I9" s="15">
        <v>347</v>
      </c>
      <c r="J9" s="8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B10" s="90">
        <v>2</v>
      </c>
      <c r="C10" s="14" t="s">
        <v>14</v>
      </c>
      <c r="D10" s="95" t="s">
        <v>11</v>
      </c>
      <c r="E10" s="95" t="s">
        <v>12</v>
      </c>
      <c r="F10" s="90">
        <v>9857</v>
      </c>
      <c r="G10" s="144"/>
      <c r="H10" s="90">
        <v>0</v>
      </c>
      <c r="I10" s="15"/>
      <c r="J10" s="90">
        <f t="shared" ref="J10" si="0">SUM(F10:I11)</f>
        <v>10204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customHeight="1" x14ac:dyDescent="0.25">
      <c r="B11" s="88"/>
      <c r="C11" s="14" t="s">
        <v>15</v>
      </c>
      <c r="D11" s="88"/>
      <c r="E11" s="88"/>
      <c r="F11" s="88"/>
      <c r="G11" s="88"/>
      <c r="H11" s="88"/>
      <c r="I11" s="15">
        <v>347</v>
      </c>
      <c r="J11" s="8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customHeight="1" x14ac:dyDescent="0.25">
      <c r="B12" s="15"/>
      <c r="C12" s="30" t="s">
        <v>14</v>
      </c>
      <c r="D12" s="31"/>
      <c r="E12" s="31"/>
      <c r="F12" s="15"/>
      <c r="G12" s="15"/>
      <c r="H12" s="90">
        <v>0</v>
      </c>
      <c r="I12" s="15"/>
      <c r="J12" s="90">
        <f t="shared" ref="J12" si="1">SUM(F12:I13)</f>
        <v>10204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5">
      <c r="B13" s="15">
        <v>3</v>
      </c>
      <c r="C13" s="14" t="s">
        <v>15</v>
      </c>
      <c r="D13" s="31" t="s">
        <v>11</v>
      </c>
      <c r="E13" s="31" t="s">
        <v>12</v>
      </c>
      <c r="F13" s="15">
        <v>9857</v>
      </c>
      <c r="G13" s="15"/>
      <c r="H13" s="90"/>
      <c r="I13" s="15">
        <v>347</v>
      </c>
      <c r="J13" s="8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customHeight="1" x14ac:dyDescent="0.25">
      <c r="B14" s="90">
        <v>4</v>
      </c>
      <c r="C14" s="14" t="s">
        <v>16</v>
      </c>
      <c r="D14" s="95" t="s">
        <v>11</v>
      </c>
      <c r="E14" s="95" t="s">
        <v>12</v>
      </c>
      <c r="F14" s="90">
        <v>9857</v>
      </c>
      <c r="G14" s="15"/>
      <c r="H14" s="90">
        <v>0</v>
      </c>
      <c r="I14" s="32"/>
      <c r="J14" s="90">
        <f t="shared" ref="J14" si="2">SUM(F14:I15)</f>
        <v>10204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thickBot="1" x14ac:dyDescent="0.3">
      <c r="B15" s="93"/>
      <c r="C15" s="17" t="s">
        <v>17</v>
      </c>
      <c r="D15" s="93"/>
      <c r="E15" s="93"/>
      <c r="F15" s="93"/>
      <c r="G15" s="18"/>
      <c r="H15" s="93"/>
      <c r="I15" s="18">
        <v>347</v>
      </c>
      <c r="J15" s="9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thickBot="1" x14ac:dyDescent="0.3">
      <c r="B16" s="96" t="s">
        <v>18</v>
      </c>
      <c r="C16" s="97"/>
      <c r="D16" s="97"/>
      <c r="E16" s="98"/>
      <c r="F16" s="77">
        <f>SUM(F8:F15)</f>
        <v>42950</v>
      </c>
      <c r="G16" s="34"/>
      <c r="H16" s="34">
        <f>SUM(H8:H15)</f>
        <v>0.15</v>
      </c>
      <c r="I16" s="33">
        <f>SUM(I8:I15)</f>
        <v>1388</v>
      </c>
      <c r="J16" s="35">
        <f>SUM(F16:I16)</f>
        <v>44338.15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61" customFormat="1" ht="15.75" customHeight="1" thickBot="1" x14ac:dyDescent="0.3">
      <c r="B17" s="57"/>
      <c r="C17" s="58"/>
      <c r="D17" s="58"/>
      <c r="E17" s="58"/>
      <c r="F17" s="59"/>
      <c r="G17" s="60"/>
      <c r="H17" s="60"/>
      <c r="I17" s="59"/>
      <c r="J17" s="5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2:24" ht="15.75" customHeight="1" thickBot="1" x14ac:dyDescent="0.3">
      <c r="B18" s="79" t="s">
        <v>19</v>
      </c>
      <c r="C18" s="80"/>
      <c r="D18" s="80"/>
      <c r="E18" s="80"/>
      <c r="F18" s="80"/>
      <c r="G18" s="80"/>
      <c r="H18" s="80"/>
      <c r="I18" s="80"/>
      <c r="J18" s="8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2.75" customHeight="1" x14ac:dyDescent="0.25">
      <c r="B19" s="89">
        <v>5</v>
      </c>
      <c r="C19" s="36" t="s">
        <v>20</v>
      </c>
      <c r="D19" s="111" t="s">
        <v>11</v>
      </c>
      <c r="E19" s="111" t="s">
        <v>21</v>
      </c>
      <c r="F19" s="89">
        <v>10246</v>
      </c>
      <c r="G19" s="89"/>
      <c r="H19" s="110">
        <v>0</v>
      </c>
      <c r="I19" s="37"/>
      <c r="J19" s="89">
        <f>SUM(F19:I20)</f>
        <v>10593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2.75" customHeight="1" x14ac:dyDescent="0.25">
      <c r="B20" s="88"/>
      <c r="C20" s="28"/>
      <c r="D20" s="88"/>
      <c r="E20" s="88"/>
      <c r="F20" s="88"/>
      <c r="G20" s="88"/>
      <c r="H20" s="88"/>
      <c r="I20" s="16">
        <v>347</v>
      </c>
      <c r="J20" s="8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2.75" customHeight="1" x14ac:dyDescent="0.25">
      <c r="B21" s="90">
        <v>6</v>
      </c>
      <c r="C21" s="28" t="s">
        <v>20</v>
      </c>
      <c r="D21" s="95" t="s">
        <v>11</v>
      </c>
      <c r="E21" s="95" t="s">
        <v>21</v>
      </c>
      <c r="F21" s="90">
        <v>10246</v>
      </c>
      <c r="G21" s="90"/>
      <c r="H21" s="94">
        <v>0</v>
      </c>
      <c r="I21" s="25"/>
      <c r="J21" s="90">
        <f t="shared" ref="J21" si="3">SUM(F21:I22)</f>
        <v>10593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25">
      <c r="B22" s="88"/>
      <c r="C22" s="28"/>
      <c r="D22" s="88"/>
      <c r="E22" s="88"/>
      <c r="F22" s="88"/>
      <c r="G22" s="88"/>
      <c r="H22" s="88"/>
      <c r="I22" s="16">
        <v>347</v>
      </c>
      <c r="J22" s="8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ht="12.75" customHeight="1" x14ac:dyDescent="0.25">
      <c r="B23" s="90">
        <v>7</v>
      </c>
      <c r="C23" s="28" t="s">
        <v>20</v>
      </c>
      <c r="D23" s="95" t="s">
        <v>11</v>
      </c>
      <c r="E23" s="95" t="s">
        <v>21</v>
      </c>
      <c r="F23" s="90">
        <v>10246</v>
      </c>
      <c r="G23" s="90"/>
      <c r="H23" s="94">
        <v>950</v>
      </c>
      <c r="I23" s="25"/>
      <c r="J23" s="90">
        <f t="shared" ref="J23" si="4">SUM(F23:I24)</f>
        <v>11543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ht="12.75" customHeight="1" x14ac:dyDescent="0.25">
      <c r="B24" s="88"/>
      <c r="C24" s="28"/>
      <c r="D24" s="88"/>
      <c r="E24" s="88"/>
      <c r="F24" s="88"/>
      <c r="G24" s="88"/>
      <c r="H24" s="88"/>
      <c r="I24" s="16">
        <v>347</v>
      </c>
      <c r="J24" s="88"/>
      <c r="K24" s="1"/>
      <c r="L24" s="6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ht="12.75" customHeight="1" x14ac:dyDescent="0.25">
      <c r="B25" s="90">
        <v>8</v>
      </c>
      <c r="C25" s="28" t="s">
        <v>20</v>
      </c>
      <c r="D25" s="95" t="s">
        <v>11</v>
      </c>
      <c r="E25" s="95" t="s">
        <v>22</v>
      </c>
      <c r="F25" s="94">
        <v>7568</v>
      </c>
      <c r="G25" s="90"/>
      <c r="H25" s="94">
        <v>0</v>
      </c>
      <c r="I25" s="25"/>
      <c r="J25" s="90">
        <f t="shared" ref="J25" si="5">SUM(F25:I26)</f>
        <v>7915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2.75" customHeight="1" x14ac:dyDescent="0.25">
      <c r="B26" s="88"/>
      <c r="C26" s="28"/>
      <c r="D26" s="88"/>
      <c r="E26" s="88"/>
      <c r="F26" s="88"/>
      <c r="G26" s="88"/>
      <c r="H26" s="88"/>
      <c r="I26" s="16">
        <v>347</v>
      </c>
      <c r="J26" s="8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2.75" customHeight="1" x14ac:dyDescent="0.25">
      <c r="B27" s="90">
        <v>9</v>
      </c>
      <c r="C27" s="28" t="s">
        <v>20</v>
      </c>
      <c r="D27" s="95" t="s">
        <v>11</v>
      </c>
      <c r="E27" s="95" t="s">
        <v>22</v>
      </c>
      <c r="F27" s="94">
        <v>0</v>
      </c>
      <c r="G27" s="90"/>
      <c r="H27" s="102">
        <v>0</v>
      </c>
      <c r="I27" s="25"/>
      <c r="J27" s="90">
        <f t="shared" ref="J27" si="6">SUM(F27:I28)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2.75" customHeight="1" x14ac:dyDescent="0.25">
      <c r="B28" s="88"/>
      <c r="C28" s="28"/>
      <c r="D28" s="88"/>
      <c r="E28" s="88"/>
      <c r="F28" s="88"/>
      <c r="G28" s="88"/>
      <c r="H28" s="88"/>
      <c r="I28" s="16">
        <v>0</v>
      </c>
      <c r="J28" s="8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2.75" customHeight="1" x14ac:dyDescent="0.25">
      <c r="B29" s="90">
        <v>10</v>
      </c>
      <c r="C29" s="28" t="s">
        <v>20</v>
      </c>
      <c r="D29" s="95" t="s">
        <v>11</v>
      </c>
      <c r="E29" s="95" t="s">
        <v>22</v>
      </c>
      <c r="F29" s="94">
        <v>6598</v>
      </c>
      <c r="G29" s="90"/>
      <c r="H29" s="102">
        <v>0</v>
      </c>
      <c r="I29" s="25"/>
      <c r="J29" s="90">
        <f t="shared" ref="J29" si="7">SUM(F29:I30)</f>
        <v>6945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2.75" customHeight="1" x14ac:dyDescent="0.25">
      <c r="B30" s="88"/>
      <c r="C30" s="28"/>
      <c r="D30" s="88"/>
      <c r="E30" s="88"/>
      <c r="F30" s="88"/>
      <c r="G30" s="88"/>
      <c r="H30" s="88"/>
      <c r="I30" s="16">
        <v>347</v>
      </c>
      <c r="J30" s="8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2.75" customHeight="1" x14ac:dyDescent="0.25">
      <c r="B31" s="90">
        <v>11</v>
      </c>
      <c r="C31" s="28" t="s">
        <v>20</v>
      </c>
      <c r="D31" s="95" t="s">
        <v>11</v>
      </c>
      <c r="E31" s="95" t="s">
        <v>22</v>
      </c>
      <c r="F31" s="94">
        <v>7495</v>
      </c>
      <c r="G31" s="90"/>
      <c r="H31" s="94">
        <v>0</v>
      </c>
      <c r="I31" s="25"/>
      <c r="J31" s="90">
        <f t="shared" ref="J31" si="8">SUM(F31:I32)</f>
        <v>7842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2.75" customHeight="1" x14ac:dyDescent="0.25">
      <c r="B32" s="88"/>
      <c r="C32" s="14"/>
      <c r="D32" s="88"/>
      <c r="E32" s="88"/>
      <c r="F32" s="88"/>
      <c r="G32" s="88"/>
      <c r="H32" s="88"/>
      <c r="I32" s="16">
        <v>347</v>
      </c>
      <c r="J32" s="8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2.75" customHeight="1" x14ac:dyDescent="0.25">
      <c r="B33" s="90">
        <v>12</v>
      </c>
      <c r="C33" s="28" t="s">
        <v>20</v>
      </c>
      <c r="D33" s="95" t="s">
        <v>11</v>
      </c>
      <c r="E33" s="95" t="s">
        <v>22</v>
      </c>
      <c r="F33" s="94">
        <v>7495</v>
      </c>
      <c r="G33" s="90"/>
      <c r="H33" s="94">
        <v>0</v>
      </c>
      <c r="I33" s="25"/>
      <c r="J33" s="90">
        <f t="shared" ref="J33" si="9">SUM(F33:I34)</f>
        <v>7842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2.75" customHeight="1" x14ac:dyDescent="0.25">
      <c r="B34" s="88"/>
      <c r="C34" s="14"/>
      <c r="D34" s="88"/>
      <c r="E34" s="88"/>
      <c r="F34" s="88"/>
      <c r="G34" s="88"/>
      <c r="H34" s="88"/>
      <c r="I34" s="16">
        <v>347</v>
      </c>
      <c r="J34" s="8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2.75" customHeight="1" x14ac:dyDescent="0.25">
      <c r="B35" s="90">
        <v>13</v>
      </c>
      <c r="C35" s="28" t="s">
        <v>20</v>
      </c>
      <c r="D35" s="95" t="s">
        <v>11</v>
      </c>
      <c r="E35" s="95" t="s">
        <v>22</v>
      </c>
      <c r="F35" s="90">
        <v>7867</v>
      </c>
      <c r="G35" s="90"/>
      <c r="H35" s="102">
        <v>0</v>
      </c>
      <c r="I35" s="25"/>
      <c r="J35" s="90">
        <f t="shared" ref="J35" si="10">SUM(F35:I36)</f>
        <v>8214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2.75" customHeight="1" x14ac:dyDescent="0.25">
      <c r="B36" s="88"/>
      <c r="C36" s="28"/>
      <c r="D36" s="88"/>
      <c r="E36" s="88"/>
      <c r="F36" s="88"/>
      <c r="G36" s="88"/>
      <c r="H36" s="88"/>
      <c r="I36" s="16">
        <v>347</v>
      </c>
      <c r="J36" s="8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2.75" customHeight="1" x14ac:dyDescent="0.25">
      <c r="B37" s="90">
        <v>14</v>
      </c>
      <c r="C37" s="107" t="s">
        <v>20</v>
      </c>
      <c r="D37" s="95" t="s">
        <v>11</v>
      </c>
      <c r="E37" s="95" t="s">
        <v>22</v>
      </c>
      <c r="F37" s="90">
        <v>0</v>
      </c>
      <c r="G37" s="90"/>
      <c r="H37" s="94">
        <v>0</v>
      </c>
      <c r="I37" s="94">
        <v>0</v>
      </c>
      <c r="J37" s="90">
        <f t="shared" ref="J37" si="11">SUM(F37:I38)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2.75" customHeight="1" x14ac:dyDescent="0.25">
      <c r="B38" s="88"/>
      <c r="C38" s="147"/>
      <c r="D38" s="88"/>
      <c r="E38" s="88"/>
      <c r="F38" s="88"/>
      <c r="G38" s="88"/>
      <c r="H38" s="88"/>
      <c r="I38" s="88"/>
      <c r="J38" s="8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2.75" customHeight="1" x14ac:dyDescent="0.25">
      <c r="B39" s="90">
        <v>15</v>
      </c>
      <c r="C39" s="107" t="s">
        <v>20</v>
      </c>
      <c r="D39" s="95"/>
      <c r="E39" s="95" t="s">
        <v>22</v>
      </c>
      <c r="F39" s="92">
        <v>4638</v>
      </c>
      <c r="G39" s="90"/>
      <c r="H39" s="94">
        <v>0</v>
      </c>
      <c r="I39" s="145">
        <v>347</v>
      </c>
      <c r="J39" s="90">
        <f t="shared" ref="J39" si="12">SUM(F39:I40)</f>
        <v>4985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2.75" customHeight="1" thickBot="1" x14ac:dyDescent="0.3">
      <c r="B40" s="93"/>
      <c r="C40" s="148"/>
      <c r="D40" s="93"/>
      <c r="E40" s="93"/>
      <c r="F40" s="93"/>
      <c r="G40" s="93"/>
      <c r="H40" s="93"/>
      <c r="I40" s="93"/>
      <c r="J40" s="9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2.75" customHeight="1" thickBot="1" x14ac:dyDescent="0.3">
      <c r="B41" s="96" t="s">
        <v>18</v>
      </c>
      <c r="C41" s="97"/>
      <c r="D41" s="97"/>
      <c r="E41" s="98"/>
      <c r="F41" s="77">
        <f>SUM(F19:F40)</f>
        <v>72399</v>
      </c>
      <c r="G41" s="34"/>
      <c r="H41" s="40">
        <f>SUM(H19:H40)</f>
        <v>950</v>
      </c>
      <c r="I41" s="33">
        <f>SUM(I19:I40)</f>
        <v>3123</v>
      </c>
      <c r="J41" s="41">
        <f>SUM(J19:J40)</f>
        <v>76472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s="78" customFormat="1" ht="12.75" customHeight="1" x14ac:dyDescent="0.25">
      <c r="B42" s="149"/>
      <c r="C42" s="150"/>
      <c r="D42" s="150"/>
      <c r="E42" s="150"/>
      <c r="F42" s="59"/>
      <c r="G42" s="60"/>
      <c r="H42" s="151"/>
      <c r="I42" s="59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s="78" customFormat="1" ht="12.75" customHeight="1" x14ac:dyDescent="0.25">
      <c r="B43" s="149"/>
      <c r="C43" s="150"/>
      <c r="D43" s="150"/>
      <c r="E43" s="150"/>
      <c r="F43" s="59"/>
      <c r="G43" s="60"/>
      <c r="H43" s="151"/>
      <c r="I43" s="59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2.75" customHeight="1" thickBot="1" x14ac:dyDescent="0.3">
      <c r="B44" s="2"/>
      <c r="C44" s="2"/>
      <c r="D44" s="2"/>
      <c r="E44" s="2"/>
      <c r="F44" s="3"/>
      <c r="G44" s="3"/>
      <c r="H44" s="4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ht="12.75" customHeight="1" thickBot="1" x14ac:dyDescent="0.3">
      <c r="B45" s="79" t="s">
        <v>23</v>
      </c>
      <c r="C45" s="80"/>
      <c r="D45" s="80"/>
      <c r="E45" s="80"/>
      <c r="F45" s="80"/>
      <c r="G45" s="80"/>
      <c r="H45" s="80"/>
      <c r="I45" s="80"/>
      <c r="J45" s="8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2.75" customHeight="1" x14ac:dyDescent="0.25">
      <c r="B46" s="103">
        <v>16</v>
      </c>
      <c r="C46" s="89" t="s">
        <v>24</v>
      </c>
      <c r="D46" s="89" t="s">
        <v>25</v>
      </c>
      <c r="E46" s="89" t="s">
        <v>21</v>
      </c>
      <c r="F46" s="89">
        <v>4114</v>
      </c>
      <c r="G46" s="89"/>
      <c r="H46" s="89">
        <v>0</v>
      </c>
      <c r="I46" s="89">
        <v>347</v>
      </c>
      <c r="J46" s="89">
        <f t="shared" ref="J46" si="13">SUM(F46:I47)</f>
        <v>4461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2.75" customHeight="1" thickBot="1" x14ac:dyDescent="0.3">
      <c r="B47" s="93"/>
      <c r="C47" s="93"/>
      <c r="D47" s="93"/>
      <c r="E47" s="93"/>
      <c r="F47" s="93"/>
      <c r="G47" s="93"/>
      <c r="H47" s="93"/>
      <c r="I47" s="93"/>
      <c r="J47" s="9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2.75" customHeight="1" thickBot="1" x14ac:dyDescent="0.3">
      <c r="B48" s="96" t="s">
        <v>18</v>
      </c>
      <c r="C48" s="97"/>
      <c r="D48" s="97"/>
      <c r="E48" s="98"/>
      <c r="F48" s="77">
        <v>4114</v>
      </c>
      <c r="G48" s="34"/>
      <c r="H48" s="42">
        <v>0</v>
      </c>
      <c r="I48" s="33">
        <v>347</v>
      </c>
      <c r="J48" s="35">
        <v>4461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s="61" customFormat="1" ht="12.75" customHeight="1" thickBot="1" x14ac:dyDescent="0.3">
      <c r="B49" s="62"/>
      <c r="C49" s="63"/>
      <c r="D49" s="63"/>
      <c r="E49" s="63"/>
      <c r="F49" s="59"/>
      <c r="G49" s="60"/>
      <c r="H49" s="64"/>
      <c r="I49" s="59"/>
      <c r="J49" s="5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2:24" ht="12.75" customHeight="1" thickBot="1" x14ac:dyDescent="0.3">
      <c r="B50" s="79" t="s">
        <v>26</v>
      </c>
      <c r="C50" s="99"/>
      <c r="D50" s="99"/>
      <c r="E50" s="99"/>
      <c r="F50" s="99"/>
      <c r="G50" s="99"/>
      <c r="H50" s="99"/>
      <c r="I50" s="99"/>
      <c r="J50" s="10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2.75" customHeight="1" x14ac:dyDescent="0.25">
      <c r="B51" s="104">
        <v>17</v>
      </c>
      <c r="C51" s="146" t="s">
        <v>27</v>
      </c>
      <c r="D51" s="89" t="s">
        <v>11</v>
      </c>
      <c r="E51" s="89" t="s">
        <v>12</v>
      </c>
      <c r="F51" s="89">
        <v>0</v>
      </c>
      <c r="G51" s="89"/>
      <c r="H51" s="89">
        <v>0</v>
      </c>
      <c r="I51" s="101">
        <v>0</v>
      </c>
      <c r="J51" s="89">
        <f t="shared" ref="J51:J65" si="14">SUM(F51:I52)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5" customHeight="1" x14ac:dyDescent="0.25">
      <c r="B52" s="105"/>
      <c r="C52" s="147"/>
      <c r="D52" s="88"/>
      <c r="E52" s="88"/>
      <c r="F52" s="88"/>
      <c r="G52" s="88"/>
      <c r="H52" s="88"/>
      <c r="I52" s="88"/>
      <c r="J52" s="8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2.75" customHeight="1" x14ac:dyDescent="0.25">
      <c r="B53" s="90">
        <v>18</v>
      </c>
      <c r="C53" s="14" t="s">
        <v>28</v>
      </c>
      <c r="D53" s="95" t="s">
        <v>11</v>
      </c>
      <c r="E53" s="95" t="s">
        <v>22</v>
      </c>
      <c r="F53" s="90">
        <v>5153</v>
      </c>
      <c r="G53" s="15"/>
      <c r="H53" s="102">
        <v>0</v>
      </c>
      <c r="I53" s="25"/>
      <c r="J53" s="90">
        <f t="shared" si="14"/>
        <v>5500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2.75" customHeight="1" x14ac:dyDescent="0.25">
      <c r="B54" s="88"/>
      <c r="C54" s="14" t="s">
        <v>29</v>
      </c>
      <c r="D54" s="88"/>
      <c r="E54" s="88"/>
      <c r="F54" s="88"/>
      <c r="G54" s="15"/>
      <c r="H54" s="88"/>
      <c r="I54" s="16">
        <v>347</v>
      </c>
      <c r="J54" s="8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5" customHeight="1" x14ac:dyDescent="0.25">
      <c r="B55" s="90">
        <v>19</v>
      </c>
      <c r="C55" s="14" t="s">
        <v>30</v>
      </c>
      <c r="D55" s="95" t="s">
        <v>11</v>
      </c>
      <c r="E55" s="95" t="s">
        <v>21</v>
      </c>
      <c r="F55" s="90">
        <v>0</v>
      </c>
      <c r="G55" s="15"/>
      <c r="H55" s="94">
        <v>0</v>
      </c>
      <c r="I55" s="25"/>
      <c r="J55" s="90">
        <f t="shared" si="14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2.75" customHeight="1" x14ac:dyDescent="0.25">
      <c r="B56" s="88"/>
      <c r="C56" s="14" t="s">
        <v>31</v>
      </c>
      <c r="D56" s="88"/>
      <c r="E56" s="88"/>
      <c r="F56" s="88"/>
      <c r="G56" s="15"/>
      <c r="H56" s="88"/>
      <c r="I56" s="25"/>
      <c r="J56" s="8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2.75" customHeight="1" x14ac:dyDescent="0.25">
      <c r="B57" s="90">
        <v>20</v>
      </c>
      <c r="C57" s="14" t="s">
        <v>30</v>
      </c>
      <c r="D57" s="95" t="s">
        <v>11</v>
      </c>
      <c r="E57" s="95" t="s">
        <v>22</v>
      </c>
      <c r="F57" s="90">
        <v>4866</v>
      </c>
      <c r="G57" s="15"/>
      <c r="H57" s="94">
        <v>0</v>
      </c>
      <c r="I57" s="25"/>
      <c r="J57" s="90">
        <f t="shared" si="14"/>
        <v>5213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2.75" customHeight="1" x14ac:dyDescent="0.25">
      <c r="B58" s="88"/>
      <c r="C58" s="14" t="s">
        <v>31</v>
      </c>
      <c r="D58" s="88"/>
      <c r="E58" s="88"/>
      <c r="F58" s="88"/>
      <c r="G58" s="15"/>
      <c r="H58" s="106"/>
      <c r="I58" s="16">
        <v>347</v>
      </c>
      <c r="J58" s="8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2.75" customHeight="1" x14ac:dyDescent="0.25">
      <c r="B59" s="90">
        <v>21</v>
      </c>
      <c r="C59" s="14" t="s">
        <v>30</v>
      </c>
      <c r="D59" s="95" t="s">
        <v>11</v>
      </c>
      <c r="E59" s="95" t="s">
        <v>22</v>
      </c>
      <c r="F59" s="90">
        <v>0</v>
      </c>
      <c r="G59" s="15"/>
      <c r="H59" s="94">
        <v>0</v>
      </c>
      <c r="I59" s="25"/>
      <c r="J59" s="90">
        <f t="shared" si="14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2.75" customHeight="1" x14ac:dyDescent="0.25">
      <c r="B60" s="88"/>
      <c r="C60" s="14" t="s">
        <v>31</v>
      </c>
      <c r="D60" s="88"/>
      <c r="E60" s="88"/>
      <c r="F60" s="88"/>
      <c r="G60" s="15"/>
      <c r="H60" s="106"/>
      <c r="I60" s="16">
        <v>0</v>
      </c>
      <c r="J60" s="8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21.75" customHeight="1" x14ac:dyDescent="0.25">
      <c r="B61" s="90">
        <v>22</v>
      </c>
      <c r="C61" s="14" t="s">
        <v>32</v>
      </c>
      <c r="D61" s="95" t="s">
        <v>11</v>
      </c>
      <c r="E61" s="95" t="s">
        <v>21</v>
      </c>
      <c r="F61" s="90">
        <v>6998</v>
      </c>
      <c r="G61" s="15"/>
      <c r="H61" s="94">
        <v>0</v>
      </c>
      <c r="I61" s="25"/>
      <c r="J61" s="90">
        <f t="shared" si="14"/>
        <v>7345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2.75" customHeight="1" x14ac:dyDescent="0.25">
      <c r="B62" s="88"/>
      <c r="C62" s="14" t="s">
        <v>29</v>
      </c>
      <c r="D62" s="88"/>
      <c r="E62" s="88"/>
      <c r="F62" s="88"/>
      <c r="G62" s="15"/>
      <c r="H62" s="108"/>
      <c r="I62" s="16">
        <v>347</v>
      </c>
      <c r="J62" s="8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2.75" customHeight="1" x14ac:dyDescent="0.25">
      <c r="B63" s="90">
        <v>23</v>
      </c>
      <c r="C63" s="14" t="s">
        <v>32</v>
      </c>
      <c r="D63" s="95" t="s">
        <v>11</v>
      </c>
      <c r="E63" s="95" t="s">
        <v>21</v>
      </c>
      <c r="F63" s="90">
        <v>0</v>
      </c>
      <c r="G63" s="15"/>
      <c r="H63" s="94">
        <v>0</v>
      </c>
      <c r="I63" s="25"/>
      <c r="J63" s="90">
        <f t="shared" si="14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12.75" customHeight="1" x14ac:dyDescent="0.25">
      <c r="B64" s="88"/>
      <c r="C64" s="14" t="s">
        <v>29</v>
      </c>
      <c r="D64" s="88"/>
      <c r="E64" s="88"/>
      <c r="F64" s="88"/>
      <c r="G64" s="15"/>
      <c r="H64" s="106"/>
      <c r="I64" s="25"/>
      <c r="J64" s="8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2.75" customHeight="1" x14ac:dyDescent="0.25">
      <c r="B65" s="90">
        <v>24</v>
      </c>
      <c r="C65" s="14" t="s">
        <v>33</v>
      </c>
      <c r="D65" s="95" t="s">
        <v>11</v>
      </c>
      <c r="E65" s="95" t="s">
        <v>22</v>
      </c>
      <c r="F65" s="90">
        <v>5758</v>
      </c>
      <c r="G65" s="15"/>
      <c r="H65" s="94">
        <v>0</v>
      </c>
      <c r="I65" s="25"/>
      <c r="J65" s="90">
        <f t="shared" si="14"/>
        <v>6105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2.75" customHeight="1" thickBot="1" x14ac:dyDescent="0.3">
      <c r="B66" s="93"/>
      <c r="C66" s="17" t="s">
        <v>34</v>
      </c>
      <c r="D66" s="93"/>
      <c r="E66" s="93"/>
      <c r="F66" s="93"/>
      <c r="G66" s="18"/>
      <c r="H66" s="109"/>
      <c r="I66" s="19">
        <v>347</v>
      </c>
      <c r="J66" s="9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6.5" customHeight="1" thickBot="1" x14ac:dyDescent="0.3">
      <c r="B67" s="96" t="s">
        <v>18</v>
      </c>
      <c r="C67" s="97"/>
      <c r="D67" s="97"/>
      <c r="E67" s="98"/>
      <c r="F67" s="75">
        <f>SUM(F51:F66)</f>
        <v>22775</v>
      </c>
      <c r="G67" s="43"/>
      <c r="H67" s="43">
        <v>0</v>
      </c>
      <c r="I67" s="43">
        <f>SUM(I51:I66)</f>
        <v>1388</v>
      </c>
      <c r="J67" s="44">
        <f>SUM(J51:J66)</f>
        <v>24163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s="61" customFormat="1" ht="16.5" customHeight="1" thickBot="1" x14ac:dyDescent="0.3">
      <c r="B68" s="38"/>
      <c r="C68" s="58"/>
      <c r="D68" s="58"/>
      <c r="E68" s="58"/>
      <c r="F68" s="39"/>
      <c r="G68" s="39"/>
      <c r="H68" s="39"/>
      <c r="I68" s="39"/>
      <c r="J68" s="3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2:24" ht="12.75" customHeight="1" thickBot="1" x14ac:dyDescent="0.3">
      <c r="B69" s="79" t="s">
        <v>35</v>
      </c>
      <c r="C69" s="80"/>
      <c r="D69" s="80"/>
      <c r="E69" s="80"/>
      <c r="F69" s="80"/>
      <c r="G69" s="80"/>
      <c r="H69" s="80"/>
      <c r="I69" s="80"/>
      <c r="J69" s="8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2.75" customHeight="1" x14ac:dyDescent="0.25">
      <c r="B70" s="89">
        <v>25</v>
      </c>
      <c r="C70" s="22" t="s">
        <v>36</v>
      </c>
      <c r="D70" s="111"/>
      <c r="E70" s="111" t="s">
        <v>22</v>
      </c>
      <c r="F70" s="89">
        <v>4928</v>
      </c>
      <c r="G70" s="23"/>
      <c r="H70" s="110">
        <v>0</v>
      </c>
      <c r="I70" s="24"/>
      <c r="J70" s="89">
        <f t="shared" ref="J70:J96" si="15">SUM(F70:I71)</f>
        <v>5275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2.75" customHeight="1" x14ac:dyDescent="0.25">
      <c r="B71" s="88"/>
      <c r="C71" s="14" t="s">
        <v>37</v>
      </c>
      <c r="D71" s="88"/>
      <c r="E71" s="88"/>
      <c r="F71" s="88"/>
      <c r="G71" s="15"/>
      <c r="H71" s="108"/>
      <c r="I71" s="16">
        <v>347</v>
      </c>
      <c r="J71" s="8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2.75" customHeight="1" x14ac:dyDescent="0.25">
      <c r="B72" s="90">
        <v>26</v>
      </c>
      <c r="C72" s="26" t="s">
        <v>36</v>
      </c>
      <c r="D72" s="91"/>
      <c r="E72" s="91" t="s">
        <v>22</v>
      </c>
      <c r="F72" s="90">
        <v>4579</v>
      </c>
      <c r="G72" s="15"/>
      <c r="H72" s="94">
        <v>0</v>
      </c>
      <c r="I72" s="16"/>
      <c r="J72" s="90">
        <f t="shared" si="15"/>
        <v>4926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2.75" customHeight="1" x14ac:dyDescent="0.25">
      <c r="B73" s="88"/>
      <c r="C73" s="26" t="s">
        <v>37</v>
      </c>
      <c r="D73" s="88"/>
      <c r="E73" s="88"/>
      <c r="F73" s="88"/>
      <c r="G73" s="15"/>
      <c r="H73" s="108"/>
      <c r="I73" s="16">
        <v>347</v>
      </c>
      <c r="J73" s="8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2.75" customHeight="1" x14ac:dyDescent="0.25">
      <c r="B74" s="90">
        <v>27</v>
      </c>
      <c r="C74" s="14" t="s">
        <v>38</v>
      </c>
      <c r="D74" s="91"/>
      <c r="E74" s="91" t="s">
        <v>22</v>
      </c>
      <c r="F74" s="90">
        <v>0</v>
      </c>
      <c r="G74" s="15"/>
      <c r="H74" s="94">
        <v>0</v>
      </c>
      <c r="I74" s="16"/>
      <c r="J74" s="90">
        <f t="shared" si="15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2.75" customHeight="1" x14ac:dyDescent="0.25">
      <c r="B75" s="88"/>
      <c r="C75" s="14" t="s">
        <v>39</v>
      </c>
      <c r="D75" s="88"/>
      <c r="E75" s="88"/>
      <c r="F75" s="88"/>
      <c r="G75" s="15"/>
      <c r="H75" s="108"/>
      <c r="I75" s="16">
        <v>0</v>
      </c>
      <c r="J75" s="8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2.75" customHeight="1" x14ac:dyDescent="0.25">
      <c r="B76" s="113">
        <v>28</v>
      </c>
      <c r="C76" s="14" t="s">
        <v>38</v>
      </c>
      <c r="D76" s="91"/>
      <c r="E76" s="91" t="s">
        <v>22</v>
      </c>
      <c r="F76" s="92">
        <v>0</v>
      </c>
      <c r="G76" s="15"/>
      <c r="H76" s="16"/>
      <c r="I76" s="16"/>
      <c r="J76" s="90">
        <f t="shared" si="15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2.75" customHeight="1" x14ac:dyDescent="0.25">
      <c r="B77" s="89"/>
      <c r="C77" s="14" t="s">
        <v>40</v>
      </c>
      <c r="D77" s="91"/>
      <c r="E77" s="91"/>
      <c r="F77" s="88"/>
      <c r="G77" s="15"/>
      <c r="H77" s="16">
        <v>0</v>
      </c>
      <c r="I77" s="27">
        <v>0</v>
      </c>
      <c r="J77" s="8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2.75" customHeight="1" x14ac:dyDescent="0.25">
      <c r="B78" s="90">
        <v>29</v>
      </c>
      <c r="C78" s="14" t="s">
        <v>41</v>
      </c>
      <c r="D78" s="91" t="s">
        <v>42</v>
      </c>
      <c r="E78" s="91" t="s">
        <v>22</v>
      </c>
      <c r="F78" s="90">
        <v>4143</v>
      </c>
      <c r="G78" s="15"/>
      <c r="H78" s="94">
        <v>0</v>
      </c>
      <c r="I78" s="16"/>
      <c r="J78" s="90">
        <f t="shared" si="15"/>
        <v>4490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2.75" customHeight="1" x14ac:dyDescent="0.25">
      <c r="B79" s="88"/>
      <c r="C79" s="14" t="s">
        <v>43</v>
      </c>
      <c r="D79" s="88"/>
      <c r="E79" s="88"/>
      <c r="F79" s="88"/>
      <c r="G79" s="15"/>
      <c r="H79" s="108"/>
      <c r="I79" s="16">
        <v>347</v>
      </c>
      <c r="J79" s="8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2.75" customHeight="1" x14ac:dyDescent="0.25">
      <c r="B80" s="90">
        <v>30</v>
      </c>
      <c r="C80" s="14" t="s">
        <v>44</v>
      </c>
      <c r="D80" s="91" t="s">
        <v>42</v>
      </c>
      <c r="E80" s="91" t="s">
        <v>22</v>
      </c>
      <c r="F80" s="90">
        <v>3844</v>
      </c>
      <c r="G80" s="15"/>
      <c r="H80" s="94">
        <v>0</v>
      </c>
      <c r="I80" s="16"/>
      <c r="J80" s="90">
        <f t="shared" si="15"/>
        <v>4191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2.75" customHeight="1" x14ac:dyDescent="0.25">
      <c r="B81" s="88"/>
      <c r="C81" s="14" t="s">
        <v>43</v>
      </c>
      <c r="D81" s="88"/>
      <c r="E81" s="88"/>
      <c r="F81" s="88"/>
      <c r="G81" s="15"/>
      <c r="H81" s="108"/>
      <c r="I81" s="16">
        <v>347</v>
      </c>
      <c r="J81" s="8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2.75" customHeight="1" x14ac:dyDescent="0.25">
      <c r="B82" s="90">
        <v>31</v>
      </c>
      <c r="C82" s="14" t="s">
        <v>44</v>
      </c>
      <c r="D82" s="91" t="s">
        <v>42</v>
      </c>
      <c r="E82" s="91" t="s">
        <v>22</v>
      </c>
      <c r="F82" s="90">
        <v>4143</v>
      </c>
      <c r="G82" s="15"/>
      <c r="H82" s="94">
        <v>0</v>
      </c>
      <c r="I82" s="16"/>
      <c r="J82" s="90">
        <f t="shared" si="15"/>
        <v>4490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2.75" customHeight="1" x14ac:dyDescent="0.25">
      <c r="B83" s="88"/>
      <c r="C83" s="14" t="s">
        <v>43</v>
      </c>
      <c r="D83" s="88"/>
      <c r="E83" s="88"/>
      <c r="F83" s="88"/>
      <c r="G83" s="15"/>
      <c r="H83" s="108"/>
      <c r="I83" s="16">
        <v>347</v>
      </c>
      <c r="J83" s="8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2.75" customHeight="1" x14ac:dyDescent="0.25">
      <c r="B84" s="90">
        <v>32</v>
      </c>
      <c r="C84" s="14" t="s">
        <v>44</v>
      </c>
      <c r="D84" s="91" t="s">
        <v>42</v>
      </c>
      <c r="E84" s="91" t="s">
        <v>22</v>
      </c>
      <c r="F84" s="90">
        <v>4143</v>
      </c>
      <c r="G84" s="15"/>
      <c r="H84" s="94">
        <v>0</v>
      </c>
      <c r="I84" s="16"/>
      <c r="J84" s="90">
        <f t="shared" si="15"/>
        <v>4490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2.75" customHeight="1" x14ac:dyDescent="0.25">
      <c r="B85" s="88"/>
      <c r="C85" s="14" t="s">
        <v>43</v>
      </c>
      <c r="D85" s="88"/>
      <c r="E85" s="88"/>
      <c r="F85" s="88"/>
      <c r="G85" s="15"/>
      <c r="H85" s="108"/>
      <c r="I85" s="16">
        <v>347</v>
      </c>
      <c r="J85" s="8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2.75" customHeight="1" x14ac:dyDescent="0.25">
      <c r="B86" s="90">
        <v>33</v>
      </c>
      <c r="C86" s="14" t="s">
        <v>44</v>
      </c>
      <c r="D86" s="91" t="s">
        <v>42</v>
      </c>
      <c r="E86" s="91" t="s">
        <v>22</v>
      </c>
      <c r="F86" s="90">
        <v>4143</v>
      </c>
      <c r="G86" s="15"/>
      <c r="H86" s="94">
        <v>0</v>
      </c>
      <c r="I86" s="16"/>
      <c r="J86" s="90">
        <f t="shared" si="15"/>
        <v>4490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1.25" customHeight="1" x14ac:dyDescent="0.25">
      <c r="B87" s="88"/>
      <c r="C87" s="14" t="s">
        <v>43</v>
      </c>
      <c r="D87" s="88"/>
      <c r="E87" s="88"/>
      <c r="F87" s="88"/>
      <c r="G87" s="15"/>
      <c r="H87" s="108"/>
      <c r="I87" s="16">
        <v>347</v>
      </c>
      <c r="J87" s="8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2.75" customHeight="1" x14ac:dyDescent="0.25">
      <c r="B88" s="90">
        <v>34</v>
      </c>
      <c r="C88" s="14" t="s">
        <v>44</v>
      </c>
      <c r="D88" s="91" t="s">
        <v>45</v>
      </c>
      <c r="E88" s="91" t="s">
        <v>22</v>
      </c>
      <c r="F88" s="90">
        <v>0</v>
      </c>
      <c r="G88" s="15"/>
      <c r="H88" s="94">
        <v>0</v>
      </c>
      <c r="I88" s="16"/>
      <c r="J88" s="90">
        <f t="shared" si="15"/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2.75" customHeight="1" x14ac:dyDescent="0.25">
      <c r="B89" s="88"/>
      <c r="C89" s="14" t="s">
        <v>43</v>
      </c>
      <c r="D89" s="88"/>
      <c r="E89" s="88"/>
      <c r="F89" s="88"/>
      <c r="G89" s="15"/>
      <c r="H89" s="108"/>
      <c r="I89" s="16">
        <v>0</v>
      </c>
      <c r="J89" s="8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2.75" customHeight="1" x14ac:dyDescent="0.25">
      <c r="B90" s="90">
        <v>35</v>
      </c>
      <c r="C90" s="14" t="s">
        <v>46</v>
      </c>
      <c r="D90" s="112"/>
      <c r="E90" s="91" t="s">
        <v>22</v>
      </c>
      <c r="F90" s="90">
        <v>3503</v>
      </c>
      <c r="G90" s="15"/>
      <c r="H90" s="94">
        <v>0</v>
      </c>
      <c r="I90" s="16"/>
      <c r="J90" s="90">
        <f t="shared" si="15"/>
        <v>3850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2.75" customHeight="1" x14ac:dyDescent="0.25">
      <c r="B91" s="88"/>
      <c r="C91" s="14" t="s">
        <v>47</v>
      </c>
      <c r="D91" s="88"/>
      <c r="E91" s="88"/>
      <c r="F91" s="88"/>
      <c r="G91" s="15"/>
      <c r="H91" s="108"/>
      <c r="I91" s="16">
        <v>347</v>
      </c>
      <c r="J91" s="8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2.75" customHeight="1" x14ac:dyDescent="0.25">
      <c r="B92" s="90">
        <v>36</v>
      </c>
      <c r="C92" s="14" t="s">
        <v>46</v>
      </c>
      <c r="D92" s="91"/>
      <c r="E92" s="91" t="s">
        <v>22</v>
      </c>
      <c r="F92" s="90">
        <v>3418</v>
      </c>
      <c r="G92" s="15"/>
      <c r="H92" s="94">
        <v>0</v>
      </c>
      <c r="I92" s="16"/>
      <c r="J92" s="90">
        <f t="shared" si="15"/>
        <v>3765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2.75" customHeight="1" x14ac:dyDescent="0.25">
      <c r="B93" s="88"/>
      <c r="C93" s="14" t="s">
        <v>47</v>
      </c>
      <c r="D93" s="88"/>
      <c r="E93" s="88"/>
      <c r="F93" s="88"/>
      <c r="G93" s="15"/>
      <c r="H93" s="108"/>
      <c r="I93" s="16">
        <v>347</v>
      </c>
      <c r="J93" s="8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2.75" customHeight="1" x14ac:dyDescent="0.25">
      <c r="B94" s="90">
        <v>37</v>
      </c>
      <c r="C94" s="14" t="s">
        <v>46</v>
      </c>
      <c r="D94" s="91"/>
      <c r="E94" s="91" t="s">
        <v>22</v>
      </c>
      <c r="F94" s="90">
        <v>0</v>
      </c>
      <c r="G94" s="15"/>
      <c r="H94" s="94">
        <v>0</v>
      </c>
      <c r="I94" s="16"/>
      <c r="J94" s="90">
        <f t="shared" si="15"/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2.75" customHeight="1" x14ac:dyDescent="0.25">
      <c r="B95" s="88"/>
      <c r="C95" s="14" t="s">
        <v>47</v>
      </c>
      <c r="D95" s="88"/>
      <c r="E95" s="88"/>
      <c r="F95" s="88"/>
      <c r="G95" s="15"/>
      <c r="H95" s="108"/>
      <c r="I95" s="16">
        <v>0</v>
      </c>
      <c r="J95" s="8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2.75" customHeight="1" x14ac:dyDescent="0.25">
      <c r="B96" s="90">
        <v>38</v>
      </c>
      <c r="C96" s="14" t="s">
        <v>46</v>
      </c>
      <c r="D96" s="91"/>
      <c r="E96" s="91" t="s">
        <v>22</v>
      </c>
      <c r="F96" s="90">
        <v>0</v>
      </c>
      <c r="G96" s="15"/>
      <c r="H96" s="94">
        <v>0</v>
      </c>
      <c r="I96" s="16"/>
      <c r="J96" s="90">
        <f t="shared" si="15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thickBot="1" x14ac:dyDescent="0.3">
      <c r="B97" s="93"/>
      <c r="C97" s="17" t="s">
        <v>47</v>
      </c>
      <c r="D97" s="93"/>
      <c r="E97" s="93"/>
      <c r="F97" s="93"/>
      <c r="G97" s="18"/>
      <c r="H97" s="114"/>
      <c r="I97" s="19">
        <v>0</v>
      </c>
      <c r="J97" s="9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 customHeight="1" thickBot="1" x14ac:dyDescent="0.3">
      <c r="B98" s="96" t="s">
        <v>18</v>
      </c>
      <c r="C98" s="97"/>
      <c r="D98" s="97"/>
      <c r="E98" s="98"/>
      <c r="F98" s="75">
        <f>SUM(F70:F97)</f>
        <v>36844</v>
      </c>
      <c r="G98" s="43"/>
      <c r="H98" s="43">
        <v>0</v>
      </c>
      <c r="I98" s="45">
        <f>SUM(I70:I97)</f>
        <v>3123</v>
      </c>
      <c r="J98" s="46">
        <f>SUM(J70:J97)</f>
        <v>39967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s="13" customFormat="1" ht="16.5" customHeight="1" thickBot="1" x14ac:dyDescent="0.3">
      <c r="A99" s="78"/>
      <c r="B99" s="38"/>
      <c r="C99" s="58"/>
      <c r="D99" s="58"/>
      <c r="E99" s="58"/>
      <c r="F99" s="39"/>
      <c r="G99" s="39"/>
      <c r="H99" s="39"/>
      <c r="I99" s="39"/>
      <c r="J99" s="3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.5" customHeight="1" thickBot="1" x14ac:dyDescent="0.3">
      <c r="B100" s="79" t="s">
        <v>48</v>
      </c>
      <c r="C100" s="80"/>
      <c r="D100" s="80"/>
      <c r="E100" s="80"/>
      <c r="F100" s="80"/>
      <c r="G100" s="80"/>
      <c r="H100" s="80"/>
      <c r="I100" s="80"/>
      <c r="J100" s="8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8" x14ac:dyDescent="0.25">
      <c r="B101" s="90">
        <v>39</v>
      </c>
      <c r="C101" s="14" t="s">
        <v>49</v>
      </c>
      <c r="D101" s="95" t="s">
        <v>25</v>
      </c>
      <c r="E101" s="95" t="s">
        <v>22</v>
      </c>
      <c r="F101" s="90">
        <v>4170</v>
      </c>
      <c r="G101" s="15"/>
      <c r="H101" s="94">
        <v>0</v>
      </c>
      <c r="I101" s="94">
        <v>347</v>
      </c>
      <c r="J101" s="90">
        <f t="shared" ref="J101:J121" si="16">SUM(F101:I102)</f>
        <v>4517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B102" s="88"/>
      <c r="C102" s="14"/>
      <c r="D102" s="88"/>
      <c r="E102" s="88"/>
      <c r="F102" s="88"/>
      <c r="G102" s="15"/>
      <c r="H102" s="108"/>
      <c r="I102" s="108"/>
      <c r="J102" s="8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5">
      <c r="B103" s="90">
        <v>40</v>
      </c>
      <c r="C103" s="14" t="s">
        <v>50</v>
      </c>
      <c r="D103" s="95" t="s">
        <v>25</v>
      </c>
      <c r="E103" s="95" t="s">
        <v>22</v>
      </c>
      <c r="F103" s="90">
        <v>4003</v>
      </c>
      <c r="G103" s="15"/>
      <c r="H103" s="94">
        <v>0</v>
      </c>
      <c r="I103" s="94">
        <v>347</v>
      </c>
      <c r="J103" s="90">
        <f t="shared" si="16"/>
        <v>4350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B104" s="88"/>
      <c r="C104" s="14"/>
      <c r="D104" s="88"/>
      <c r="E104" s="88"/>
      <c r="F104" s="88"/>
      <c r="G104" s="15"/>
      <c r="H104" s="108"/>
      <c r="I104" s="108"/>
      <c r="J104" s="8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5">
      <c r="B105" s="90">
        <v>41</v>
      </c>
      <c r="C105" s="14" t="s">
        <v>51</v>
      </c>
      <c r="D105" s="95" t="s">
        <v>25</v>
      </c>
      <c r="E105" s="95" t="s">
        <v>22</v>
      </c>
      <c r="F105" s="90">
        <v>4003</v>
      </c>
      <c r="G105" s="15"/>
      <c r="H105" s="94">
        <v>0</v>
      </c>
      <c r="I105" s="94">
        <v>347</v>
      </c>
      <c r="J105" s="90">
        <f t="shared" si="16"/>
        <v>4350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B106" s="88"/>
      <c r="C106" s="14"/>
      <c r="D106" s="88"/>
      <c r="E106" s="88"/>
      <c r="F106" s="88"/>
      <c r="G106" s="15"/>
      <c r="H106" s="108"/>
      <c r="I106" s="108"/>
      <c r="J106" s="8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5">
      <c r="B107" s="90">
        <v>42</v>
      </c>
      <c r="C107" s="14" t="s">
        <v>52</v>
      </c>
      <c r="D107" s="95" t="s">
        <v>42</v>
      </c>
      <c r="E107" s="95" t="s">
        <v>22</v>
      </c>
      <c r="F107" s="90">
        <v>4092</v>
      </c>
      <c r="G107" s="15"/>
      <c r="H107" s="94">
        <v>0</v>
      </c>
      <c r="I107" s="94">
        <v>347</v>
      </c>
      <c r="J107" s="90">
        <f t="shared" si="16"/>
        <v>4439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B108" s="88"/>
      <c r="C108" s="14"/>
      <c r="D108" s="88"/>
      <c r="E108" s="88"/>
      <c r="F108" s="88"/>
      <c r="G108" s="15"/>
      <c r="H108" s="108"/>
      <c r="I108" s="108"/>
      <c r="J108" s="8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5">
      <c r="B109" s="90">
        <v>43</v>
      </c>
      <c r="C109" s="14" t="s">
        <v>52</v>
      </c>
      <c r="D109" s="95" t="s">
        <v>42</v>
      </c>
      <c r="E109" s="95" t="s">
        <v>22</v>
      </c>
      <c r="F109" s="90">
        <v>4092</v>
      </c>
      <c r="G109" s="15"/>
      <c r="H109" s="94">
        <v>0</v>
      </c>
      <c r="I109" s="94">
        <v>347</v>
      </c>
      <c r="J109" s="90">
        <f t="shared" si="16"/>
        <v>4439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B110" s="88"/>
      <c r="C110" s="14"/>
      <c r="D110" s="88"/>
      <c r="E110" s="88"/>
      <c r="F110" s="88"/>
      <c r="G110" s="15"/>
      <c r="H110" s="108"/>
      <c r="I110" s="108"/>
      <c r="J110" s="8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5">
      <c r="B111" s="90">
        <v>44</v>
      </c>
      <c r="C111" s="14" t="s">
        <v>52</v>
      </c>
      <c r="D111" s="95" t="s">
        <v>42</v>
      </c>
      <c r="E111" s="95" t="s">
        <v>22</v>
      </c>
      <c r="F111" s="90">
        <v>0</v>
      </c>
      <c r="G111" s="15"/>
      <c r="H111" s="94">
        <v>0</v>
      </c>
      <c r="I111" s="94">
        <v>0</v>
      </c>
      <c r="J111" s="90">
        <f t="shared" si="16"/>
        <v>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B112" s="88"/>
      <c r="C112" s="14"/>
      <c r="D112" s="88"/>
      <c r="E112" s="88"/>
      <c r="F112" s="88"/>
      <c r="G112" s="15"/>
      <c r="H112" s="108"/>
      <c r="I112" s="108"/>
      <c r="J112" s="8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5" customHeight="1" x14ac:dyDescent="0.25">
      <c r="B113" s="90">
        <v>45</v>
      </c>
      <c r="C113" s="14" t="s">
        <v>53</v>
      </c>
      <c r="D113" s="95" t="s">
        <v>42</v>
      </c>
      <c r="E113" s="95" t="s">
        <v>54</v>
      </c>
      <c r="F113" s="90">
        <v>3760</v>
      </c>
      <c r="G113" s="15"/>
      <c r="H113" s="94">
        <v>0</v>
      </c>
      <c r="I113" s="94">
        <v>347</v>
      </c>
      <c r="J113" s="90">
        <f t="shared" si="16"/>
        <v>4107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2.75" customHeight="1" x14ac:dyDescent="0.25">
      <c r="B114" s="88"/>
      <c r="C114" s="14" t="s">
        <v>55</v>
      </c>
      <c r="D114" s="88"/>
      <c r="E114" s="88"/>
      <c r="F114" s="88"/>
      <c r="G114" s="15"/>
      <c r="H114" s="108"/>
      <c r="I114" s="108"/>
      <c r="J114" s="8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5" customHeight="1" x14ac:dyDescent="0.25">
      <c r="B115" s="90">
        <v>46</v>
      </c>
      <c r="C115" s="14" t="s">
        <v>56</v>
      </c>
      <c r="D115" s="95" t="s">
        <v>42</v>
      </c>
      <c r="E115" s="95"/>
      <c r="F115" s="90">
        <v>4092</v>
      </c>
      <c r="G115" s="15"/>
      <c r="H115" s="94">
        <v>0</v>
      </c>
      <c r="I115" s="94">
        <v>347</v>
      </c>
      <c r="J115" s="90">
        <f t="shared" si="16"/>
        <v>4439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2.75" customHeight="1" x14ac:dyDescent="0.25">
      <c r="B116" s="88"/>
      <c r="C116" s="14"/>
      <c r="D116" s="88"/>
      <c r="E116" s="88"/>
      <c r="F116" s="88"/>
      <c r="G116" s="15"/>
      <c r="H116" s="108"/>
      <c r="I116" s="108"/>
      <c r="J116" s="8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5" customHeight="1" x14ac:dyDescent="0.25">
      <c r="B117" s="90">
        <v>47</v>
      </c>
      <c r="C117" s="14" t="s">
        <v>56</v>
      </c>
      <c r="D117" s="95" t="s">
        <v>42</v>
      </c>
      <c r="E117" s="95"/>
      <c r="F117" s="90">
        <v>4092</v>
      </c>
      <c r="G117" s="15"/>
      <c r="H117" s="94">
        <v>0</v>
      </c>
      <c r="I117" s="94">
        <v>347</v>
      </c>
      <c r="J117" s="90">
        <f t="shared" si="16"/>
        <v>4439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2.75" customHeight="1" x14ac:dyDescent="0.25">
      <c r="B118" s="88"/>
      <c r="C118" s="14"/>
      <c r="D118" s="88"/>
      <c r="E118" s="88"/>
      <c r="F118" s="88"/>
      <c r="G118" s="15"/>
      <c r="H118" s="108"/>
      <c r="I118" s="108"/>
      <c r="J118" s="8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5" customHeight="1" x14ac:dyDescent="0.25">
      <c r="B119" s="90">
        <v>48</v>
      </c>
      <c r="C119" s="14" t="s">
        <v>57</v>
      </c>
      <c r="D119" s="95" t="s">
        <v>42</v>
      </c>
      <c r="E119" s="95"/>
      <c r="F119" s="90">
        <v>4168</v>
      </c>
      <c r="G119" s="15"/>
      <c r="H119" s="94">
        <v>0</v>
      </c>
      <c r="I119" s="94">
        <v>347</v>
      </c>
      <c r="J119" s="90">
        <f t="shared" si="16"/>
        <v>4515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2.75" customHeight="1" x14ac:dyDescent="0.25">
      <c r="B120" s="88"/>
      <c r="C120" s="14"/>
      <c r="D120" s="88"/>
      <c r="E120" s="88"/>
      <c r="F120" s="88"/>
      <c r="G120" s="15"/>
      <c r="H120" s="108"/>
      <c r="I120" s="108"/>
      <c r="J120" s="8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6.5" customHeight="1" x14ac:dyDescent="0.25">
      <c r="B121" s="90">
        <v>49</v>
      </c>
      <c r="C121" s="14" t="s">
        <v>58</v>
      </c>
      <c r="D121" s="95" t="s">
        <v>45</v>
      </c>
      <c r="E121" s="116"/>
      <c r="F121" s="90">
        <v>4092</v>
      </c>
      <c r="G121" s="15"/>
      <c r="H121" s="94">
        <v>0</v>
      </c>
      <c r="I121" s="94">
        <v>347</v>
      </c>
      <c r="J121" s="90">
        <f t="shared" si="16"/>
        <v>4439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2.75" customHeight="1" thickBot="1" x14ac:dyDescent="0.3">
      <c r="B122" s="93"/>
      <c r="C122" s="17"/>
      <c r="D122" s="93"/>
      <c r="E122" s="93"/>
      <c r="F122" s="93"/>
      <c r="G122" s="18"/>
      <c r="H122" s="114"/>
      <c r="I122" s="114"/>
      <c r="J122" s="9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2.75" customHeight="1" thickBot="1" x14ac:dyDescent="0.3">
      <c r="B123" s="96" t="s">
        <v>18</v>
      </c>
      <c r="C123" s="97"/>
      <c r="D123" s="97"/>
      <c r="E123" s="98"/>
      <c r="F123" s="75">
        <f>SUM(F101:F122)</f>
        <v>40564</v>
      </c>
      <c r="G123" s="20"/>
      <c r="H123" s="20">
        <v>0</v>
      </c>
      <c r="I123" s="20">
        <f>SUM(I101:I122)</f>
        <v>3470</v>
      </c>
      <c r="J123" s="21">
        <f>SUM(J101:J122)</f>
        <v>44034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2.75" customHeight="1" thickBot="1" x14ac:dyDescent="0.3">
      <c r="B124" s="3"/>
      <c r="C124" s="5"/>
      <c r="D124" s="5"/>
      <c r="E124" s="2"/>
      <c r="F124" s="6"/>
      <c r="G124" s="6"/>
      <c r="H124" s="6"/>
      <c r="I124" s="6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2.75" customHeight="1" thickBot="1" x14ac:dyDescent="0.3">
      <c r="B125" s="82" t="s">
        <v>59</v>
      </c>
      <c r="C125" s="83"/>
      <c r="D125" s="83"/>
      <c r="E125" s="83"/>
      <c r="F125" s="83"/>
      <c r="G125" s="83"/>
      <c r="H125" s="83"/>
      <c r="I125" s="83"/>
      <c r="J125" s="8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6.5" customHeight="1" x14ac:dyDescent="0.25">
      <c r="B126" s="89">
        <v>50</v>
      </c>
      <c r="C126" s="22" t="s">
        <v>24</v>
      </c>
      <c r="D126" s="111" t="s">
        <v>25</v>
      </c>
      <c r="E126" s="111" t="s">
        <v>21</v>
      </c>
      <c r="F126" s="89">
        <v>3918</v>
      </c>
      <c r="G126" s="23"/>
      <c r="H126" s="110">
        <v>0</v>
      </c>
      <c r="I126" s="24"/>
      <c r="J126" s="89">
        <f t="shared" ref="J126" si="17">SUM(F126:I127)</f>
        <v>4265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2.75" customHeight="1" thickBot="1" x14ac:dyDescent="0.3">
      <c r="B127" s="93"/>
      <c r="C127" s="17"/>
      <c r="D127" s="93"/>
      <c r="E127" s="93"/>
      <c r="F127" s="115"/>
      <c r="G127" s="18"/>
      <c r="H127" s="114"/>
      <c r="I127" s="19">
        <v>347</v>
      </c>
      <c r="J127" s="9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2.75" customHeight="1" thickBot="1" x14ac:dyDescent="0.3">
      <c r="B128" s="96" t="s">
        <v>18</v>
      </c>
      <c r="C128" s="97"/>
      <c r="D128" s="97"/>
      <c r="E128" s="98"/>
      <c r="F128" s="75">
        <f>SUM(F126)</f>
        <v>3918</v>
      </c>
      <c r="G128" s="20"/>
      <c r="H128" s="20">
        <v>0</v>
      </c>
      <c r="I128" s="20">
        <v>347</v>
      </c>
      <c r="J128" s="21">
        <f>SUM(J126)</f>
        <v>4265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2.75" customHeight="1" thickBot="1" x14ac:dyDescent="0.3">
      <c r="B129" s="3"/>
      <c r="C129" s="5"/>
      <c r="D129" s="5"/>
      <c r="E129" s="2"/>
      <c r="F129" s="6"/>
      <c r="G129" s="6"/>
      <c r="H129" s="6"/>
      <c r="I129" s="6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2.75" customHeight="1" x14ac:dyDescent="0.25">
      <c r="B130" s="85" t="s">
        <v>60</v>
      </c>
      <c r="C130" s="86"/>
      <c r="D130" s="86"/>
      <c r="E130" s="86"/>
      <c r="F130" s="86"/>
      <c r="G130" s="86"/>
      <c r="H130" s="86"/>
      <c r="I130" s="86"/>
      <c r="J130" s="8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2.75" customHeight="1" x14ac:dyDescent="0.25">
      <c r="B131" s="120">
        <v>51</v>
      </c>
      <c r="C131" s="14" t="s">
        <v>61</v>
      </c>
      <c r="D131" s="95" t="s">
        <v>11</v>
      </c>
      <c r="E131" s="95" t="s">
        <v>21</v>
      </c>
      <c r="F131" s="90">
        <v>7475</v>
      </c>
      <c r="G131" s="15"/>
      <c r="H131" s="102">
        <v>0</v>
      </c>
      <c r="I131" s="16"/>
      <c r="J131" s="118">
        <f t="shared" ref="J131" si="18">SUM(F131:I132)</f>
        <v>7822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2.75" customHeight="1" thickBot="1" x14ac:dyDescent="0.3">
      <c r="B132" s="121"/>
      <c r="C132" s="48"/>
      <c r="D132" s="117"/>
      <c r="E132" s="117"/>
      <c r="F132" s="117"/>
      <c r="G132" s="49"/>
      <c r="H132" s="117"/>
      <c r="I132" s="50">
        <v>347</v>
      </c>
      <c r="J132" s="11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6.5" customHeight="1" x14ac:dyDescent="0.25">
      <c r="B133" s="89">
        <v>52</v>
      </c>
      <c r="C133" s="22" t="s">
        <v>50</v>
      </c>
      <c r="D133" s="111" t="s">
        <v>25</v>
      </c>
      <c r="E133" s="111" t="s">
        <v>22</v>
      </c>
      <c r="F133" s="89">
        <v>4002</v>
      </c>
      <c r="G133" s="23"/>
      <c r="H133" s="122">
        <v>0</v>
      </c>
      <c r="I133" s="24"/>
      <c r="J133" s="89">
        <f t="shared" ref="J133" si="19">SUM(F133:I134)</f>
        <v>4349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2.75" customHeight="1" thickBot="1" x14ac:dyDescent="0.3">
      <c r="B134" s="93"/>
      <c r="C134" s="17"/>
      <c r="D134" s="93"/>
      <c r="E134" s="93"/>
      <c r="F134" s="93"/>
      <c r="G134" s="18"/>
      <c r="H134" s="93"/>
      <c r="I134" s="19">
        <v>347</v>
      </c>
      <c r="J134" s="9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2.75" customHeight="1" thickBot="1" x14ac:dyDescent="0.3">
      <c r="B135" s="96" t="s">
        <v>18</v>
      </c>
      <c r="C135" s="97"/>
      <c r="D135" s="97"/>
      <c r="E135" s="98"/>
      <c r="F135" s="76">
        <f>SUM(F131:F134)</f>
        <v>11477</v>
      </c>
      <c r="G135" s="52"/>
      <c r="H135" s="51">
        <v>0</v>
      </c>
      <c r="I135" s="51">
        <v>694</v>
      </c>
      <c r="J135" s="53">
        <f>SUM(F135:I135)</f>
        <v>12171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s="61" customFormat="1" ht="12.75" customHeight="1" thickBot="1" x14ac:dyDescent="0.3">
      <c r="B136" s="38"/>
      <c r="C136" s="58"/>
      <c r="D136" s="58"/>
      <c r="E136" s="58"/>
      <c r="F136" s="65"/>
      <c r="G136" s="66"/>
      <c r="H136" s="65"/>
      <c r="I136" s="65"/>
      <c r="J136" s="65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</row>
    <row r="137" spans="2:24" ht="12.75" customHeight="1" thickBot="1" x14ac:dyDescent="0.3">
      <c r="B137" s="82" t="s">
        <v>62</v>
      </c>
      <c r="C137" s="83"/>
      <c r="D137" s="83"/>
      <c r="E137" s="83"/>
      <c r="F137" s="83"/>
      <c r="G137" s="83"/>
      <c r="H137" s="83"/>
      <c r="I137" s="83"/>
      <c r="J137" s="8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2.75" customHeight="1" x14ac:dyDescent="0.25">
      <c r="B138" s="89">
        <v>53</v>
      </c>
      <c r="C138" s="22" t="s">
        <v>63</v>
      </c>
      <c r="D138" s="111" t="s">
        <v>11</v>
      </c>
      <c r="E138" s="111" t="s">
        <v>22</v>
      </c>
      <c r="F138" s="89">
        <v>0</v>
      </c>
      <c r="G138" s="23"/>
      <c r="H138" s="110">
        <v>0</v>
      </c>
      <c r="I138" s="37"/>
      <c r="J138" s="89">
        <v>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2.75" customHeight="1" x14ac:dyDescent="0.25">
      <c r="B139" s="88"/>
      <c r="C139" s="14"/>
      <c r="D139" s="88"/>
      <c r="E139" s="88"/>
      <c r="F139" s="88"/>
      <c r="G139" s="15"/>
      <c r="H139" s="108"/>
      <c r="I139" s="25"/>
      <c r="J139" s="8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6.5" customHeight="1" x14ac:dyDescent="0.25">
      <c r="B140" s="90">
        <v>54</v>
      </c>
      <c r="C140" s="14" t="s">
        <v>63</v>
      </c>
      <c r="D140" s="95" t="s">
        <v>11</v>
      </c>
      <c r="E140" s="95" t="s">
        <v>12</v>
      </c>
      <c r="F140" s="90">
        <v>0</v>
      </c>
      <c r="G140" s="15"/>
      <c r="H140" s="94">
        <v>0</v>
      </c>
      <c r="I140" s="25"/>
      <c r="J140" s="90">
        <v>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6.5" customHeight="1" thickBot="1" x14ac:dyDescent="0.3">
      <c r="B141" s="93"/>
      <c r="C141" s="17"/>
      <c r="D141" s="93"/>
      <c r="E141" s="93"/>
      <c r="F141" s="93"/>
      <c r="G141" s="18"/>
      <c r="H141" s="114"/>
      <c r="I141" s="47"/>
      <c r="J141" s="9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6.5" customHeight="1" thickBot="1" x14ac:dyDescent="0.3">
      <c r="B142" s="96" t="s">
        <v>18</v>
      </c>
      <c r="C142" s="97"/>
      <c r="D142" s="97"/>
      <c r="E142" s="98"/>
      <c r="F142" s="75"/>
      <c r="G142" s="20"/>
      <c r="H142" s="54">
        <v>0</v>
      </c>
      <c r="I142" s="55"/>
      <c r="J142" s="56">
        <f>SUM(J140)</f>
        <v>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s="78" customFormat="1" ht="16.5" customHeight="1" x14ac:dyDescent="0.25">
      <c r="B143" s="149"/>
      <c r="C143" s="150"/>
      <c r="D143" s="150"/>
      <c r="E143" s="150"/>
      <c r="F143" s="39"/>
      <c r="G143" s="39"/>
      <c r="H143" s="65"/>
      <c r="I143" s="65"/>
      <c r="J143" s="6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s="78" customFormat="1" ht="16.5" customHeight="1" x14ac:dyDescent="0.25">
      <c r="B144" s="149"/>
      <c r="C144" s="150"/>
      <c r="D144" s="150"/>
      <c r="E144" s="150"/>
      <c r="F144" s="39"/>
      <c r="G144" s="39"/>
      <c r="H144" s="65"/>
      <c r="I144" s="65"/>
      <c r="J144" s="6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2.75" customHeight="1" thickBot="1" x14ac:dyDescent="0.3">
      <c r="B145" s="38"/>
      <c r="C145" s="38"/>
      <c r="D145" s="38"/>
      <c r="E145" s="38"/>
      <c r="F145" s="39"/>
      <c r="G145" s="39"/>
      <c r="H145" s="39"/>
      <c r="I145" s="39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2.75" customHeight="1" thickBot="1" x14ac:dyDescent="0.3">
      <c r="B146" s="82" t="s">
        <v>64</v>
      </c>
      <c r="C146" s="99"/>
      <c r="D146" s="99"/>
      <c r="E146" s="99"/>
      <c r="F146" s="99"/>
      <c r="G146" s="99"/>
      <c r="H146" s="99"/>
      <c r="I146" s="99"/>
      <c r="J146" s="10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2.75" customHeight="1" x14ac:dyDescent="0.25">
      <c r="B147" s="89">
        <v>55</v>
      </c>
      <c r="C147" s="22" t="s">
        <v>65</v>
      </c>
      <c r="D147" s="111" t="s">
        <v>11</v>
      </c>
      <c r="E147" s="111" t="s">
        <v>21</v>
      </c>
      <c r="F147" s="89">
        <v>0</v>
      </c>
      <c r="G147" s="23"/>
      <c r="H147" s="110">
        <v>0</v>
      </c>
      <c r="I147" s="24"/>
      <c r="J147" s="89">
        <f t="shared" ref="J147:J155" si="20">SUM(F147:I148)</f>
        <v>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2.75" customHeight="1" x14ac:dyDescent="0.25">
      <c r="B148" s="88"/>
      <c r="C148" s="14" t="s">
        <v>66</v>
      </c>
      <c r="D148" s="88"/>
      <c r="E148" s="88"/>
      <c r="F148" s="88"/>
      <c r="G148" s="15"/>
      <c r="H148" s="108"/>
      <c r="I148" s="16" t="s">
        <v>67</v>
      </c>
      <c r="J148" s="8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5" customHeight="1" x14ac:dyDescent="0.25">
      <c r="B149" s="90">
        <v>56</v>
      </c>
      <c r="C149" s="14" t="s">
        <v>65</v>
      </c>
      <c r="D149" s="95" t="s">
        <v>11</v>
      </c>
      <c r="E149" s="95" t="s">
        <v>22</v>
      </c>
      <c r="F149" s="90">
        <v>6672</v>
      </c>
      <c r="G149" s="90"/>
      <c r="H149" s="94">
        <v>0</v>
      </c>
      <c r="I149" s="94">
        <v>347</v>
      </c>
      <c r="J149" s="90">
        <f t="shared" si="20"/>
        <v>7019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2.75" customHeight="1" x14ac:dyDescent="0.25">
      <c r="B150" s="88"/>
      <c r="C150" s="14" t="s">
        <v>66</v>
      </c>
      <c r="D150" s="88"/>
      <c r="E150" s="88"/>
      <c r="F150" s="88"/>
      <c r="G150" s="88"/>
      <c r="H150" s="108"/>
      <c r="I150" s="108"/>
      <c r="J150" s="8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2.75" customHeight="1" x14ac:dyDescent="0.25">
      <c r="B151" s="90">
        <v>57</v>
      </c>
      <c r="C151" s="14" t="s">
        <v>65</v>
      </c>
      <c r="D151" s="95" t="s">
        <v>11</v>
      </c>
      <c r="E151" s="95" t="s">
        <v>22</v>
      </c>
      <c r="F151" s="90">
        <v>0</v>
      </c>
      <c r="G151" s="15"/>
      <c r="H151" s="94">
        <v>0</v>
      </c>
      <c r="I151" s="16"/>
      <c r="J151" s="90">
        <f t="shared" si="20"/>
        <v>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2.75" customHeight="1" x14ac:dyDescent="0.25">
      <c r="B152" s="88"/>
      <c r="C152" s="14" t="s">
        <v>66</v>
      </c>
      <c r="D152" s="88"/>
      <c r="E152" s="88"/>
      <c r="F152" s="88"/>
      <c r="G152" s="15"/>
      <c r="H152" s="108"/>
      <c r="I152" s="16">
        <v>0</v>
      </c>
      <c r="J152" s="8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2.75" customHeight="1" x14ac:dyDescent="0.25">
      <c r="B153" s="90">
        <v>58</v>
      </c>
      <c r="C153" s="14" t="s">
        <v>68</v>
      </c>
      <c r="D153" s="95" t="s">
        <v>25</v>
      </c>
      <c r="E153" s="95" t="s">
        <v>21</v>
      </c>
      <c r="F153" s="90">
        <v>4918</v>
      </c>
      <c r="G153" s="15"/>
      <c r="H153" s="94">
        <v>0</v>
      </c>
      <c r="I153" s="16"/>
      <c r="J153" s="90">
        <f t="shared" si="20"/>
        <v>5265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2.75" customHeight="1" x14ac:dyDescent="0.25">
      <c r="B154" s="88"/>
      <c r="C154" s="14"/>
      <c r="D154" s="88"/>
      <c r="E154" s="88"/>
      <c r="F154" s="88"/>
      <c r="G154" s="15"/>
      <c r="H154" s="108"/>
      <c r="I154" s="16">
        <v>347</v>
      </c>
      <c r="J154" s="8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6.5" customHeight="1" x14ac:dyDescent="0.25">
      <c r="B155" s="90">
        <v>59</v>
      </c>
      <c r="C155" s="14" t="s">
        <v>69</v>
      </c>
      <c r="D155" s="95" t="s">
        <v>42</v>
      </c>
      <c r="E155" s="95"/>
      <c r="F155" s="90">
        <v>4168</v>
      </c>
      <c r="G155" s="15"/>
      <c r="H155" s="94">
        <v>0</v>
      </c>
      <c r="I155" s="16"/>
      <c r="J155" s="90">
        <f t="shared" si="20"/>
        <v>4515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2.75" customHeight="1" thickBot="1" x14ac:dyDescent="0.3">
      <c r="B156" s="93"/>
      <c r="C156" s="17"/>
      <c r="D156" s="93"/>
      <c r="E156" s="93"/>
      <c r="F156" s="93"/>
      <c r="G156" s="18"/>
      <c r="H156" s="114"/>
      <c r="I156" s="19">
        <v>347</v>
      </c>
      <c r="J156" s="9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5" customHeight="1" thickBot="1" x14ac:dyDescent="0.3">
      <c r="B157" s="96" t="s">
        <v>18</v>
      </c>
      <c r="C157" s="97"/>
      <c r="D157" s="97"/>
      <c r="E157" s="98"/>
      <c r="F157" s="75">
        <f>SUM(F147:F156)</f>
        <v>15758</v>
      </c>
      <c r="G157" s="20">
        <f>SUM(G147:G156)</f>
        <v>0</v>
      </c>
      <c r="H157" s="20"/>
      <c r="I157" s="20">
        <v>1041</v>
      </c>
      <c r="J157" s="21">
        <f t="shared" ref="J157" si="21">SUM(F157:I157)</f>
        <v>16799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6.5" customHeight="1" thickBot="1" x14ac:dyDescent="0.3">
      <c r="B158" s="126" t="s">
        <v>70</v>
      </c>
      <c r="C158" s="127"/>
      <c r="D158" s="127"/>
      <c r="E158" s="128"/>
      <c r="F158" s="7">
        <f>SUM(F16+F41+F48+F67+F98+F123+F128+F135+F157)</f>
        <v>250799</v>
      </c>
      <c r="G158" s="7">
        <v>0</v>
      </c>
      <c r="H158" s="7">
        <f>SUM(H16+H41+H48+H67+H98+H123+H128+H135+H142+H157)</f>
        <v>950.15</v>
      </c>
      <c r="I158" s="8">
        <f>SUM(I16+I41+I48+I67+I98+I123+I128+I135+I157)</f>
        <v>14921</v>
      </c>
      <c r="J158" s="68">
        <f>J16+J41+J48+J67+J98+J123+J128+J135+J142+J157</f>
        <v>266670.15000000002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2.75" customHeight="1" x14ac:dyDescent="0.25">
      <c r="B159" s="3"/>
      <c r="C159" s="5"/>
      <c r="D159" s="5"/>
      <c r="E159" s="2"/>
      <c r="F159" s="9"/>
      <c r="G159" s="10"/>
      <c r="H159" s="129"/>
      <c r="I159" s="130"/>
      <c r="J159" s="13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2.75" customHeight="1" x14ac:dyDescent="0.25">
      <c r="B160" s="1"/>
      <c r="C160" s="78"/>
      <c r="D160" s="123"/>
      <c r="E160" s="124"/>
      <c r="F160" s="124"/>
      <c r="G160" s="1"/>
      <c r="H160" s="132"/>
      <c r="I160" s="132"/>
      <c r="J160" s="13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2.75" customHeight="1" x14ac:dyDescent="0.25">
      <c r="B161" s="1"/>
      <c r="C161" s="78"/>
      <c r="D161" s="123"/>
      <c r="E161" s="124"/>
      <c r="F161" s="124"/>
      <c r="G161" s="1"/>
      <c r="H161" s="132"/>
      <c r="I161" s="132"/>
      <c r="J161" s="13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2.75" customHeight="1" x14ac:dyDescent="0.25">
      <c r="B162" s="1"/>
      <c r="C162" s="1"/>
      <c r="D162" s="123"/>
      <c r="E162" s="124"/>
      <c r="F162" s="124"/>
      <c r="G162" s="1"/>
      <c r="H162" s="125"/>
      <c r="I162" s="124"/>
      <c r="J162" s="1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2:24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2:24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2:24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2:24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2:24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2:24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2:24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2:24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2:24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2:24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2:24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2:24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2:24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2:24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2:24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2:24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2:24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2:24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2:24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2:24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2:24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2:24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2:24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2:24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2:24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2:24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2:24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2:24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2:24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2:24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2:24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2:24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2:24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2:24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2:24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2:24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2:24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2:24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2:24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2:24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2:24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2:24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2:24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2:24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2:24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2:24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2:24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2:24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2:24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2:24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2:24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2:24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2:24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2:24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2:24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2:24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2:24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2:24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2:24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2:24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2:24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2:24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2:24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2:24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2:24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2:24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2:24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2:24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2:24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2:24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2:24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2:24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2:24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2:24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2:24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2:24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2:24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2:24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2:24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2:24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2:24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2:24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2:24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2:24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2:24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2:24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2:24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2:24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2:24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2:24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2:24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2:24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2:24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2:24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2:24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2:24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2:24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2:24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2:24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2:24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2:24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2:24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2:24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2:24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2:24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2:24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2:24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2:24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2:24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2:24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2:24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2:24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2:24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2:24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2:24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2:24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2:24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2:24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2:24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2:24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2:24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2:24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2:24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2:24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2:24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2:24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2:24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2:24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2:24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2:24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2:24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2:24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2:24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2:24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2:24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2:24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2:24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2:24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2:24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2:24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2:24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2:24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2:24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2:24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2:24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2:24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2:24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2:24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2:24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2:24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2:24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2:24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2:24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2:24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2:24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2:24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2:24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2:24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2:24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2:24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2:24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2:24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2:24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2:24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2:24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2:24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2:24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2:24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2:24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2:24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2:24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2:24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2:24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2:24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2:24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2:24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2:24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2:24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2:24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2:24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2:24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2:24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2:24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2:24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2:24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2:24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2:24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2:24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2:24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2:24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2:24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2:24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2:24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2:24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2:24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2:24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2:24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2:24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2:24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2:24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2:24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2:24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2:24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2:24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2:24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2:24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2:24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2:24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2:24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2:24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2:24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2:24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2:24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2:24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2:24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2:24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2:24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2:24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2:24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2:24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2:24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2:24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2:24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2:24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2:24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2:24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2:24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2:24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2:24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2:24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2:24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2:24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2:24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2:24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2:24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2:24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2:24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2:24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2:24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2:24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2:24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2:24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2:24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2:24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2:24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2:24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2:24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2:24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2:24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2:24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2:24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2:24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2:24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2:24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2:24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2:24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2:24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2:24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2:24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2:24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2:24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2:24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2:24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2:24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2:24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2:24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2:24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2:24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2:24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2:24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2:24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2:24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2:24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2:24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2:24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2:24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2:24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2:24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2:24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2:24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2:24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2:24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2:24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2:24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2:24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2:24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2:24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2:24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2:24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2:24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2:24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2:24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2:24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2:24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2:24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2:24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2:24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2:24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2:24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2:24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2:24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2:24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2:24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2:24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2:24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2:24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2:24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2:24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2:24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2:24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2:24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2:24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2:24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2:24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2:24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2:24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2:24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2:24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2:24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2:24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2:24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2:24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2:24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2:24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2:24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2:24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2:24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2:24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2:24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2:24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2:24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2:24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2:24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2:24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2:24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2:24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2:24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2:24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2:24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2:24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2:24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2:24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2:24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2:24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2:24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2:24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2:24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2:24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2:24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2:24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2:24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2:24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2:24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2:24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2:24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2:24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2:24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2:24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2:24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2:24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2:24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2:24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2:24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2:24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2:24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2:24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2:24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2:24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2:24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2:24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2:24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2:24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2:24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2:24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2:24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2:24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2:24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2:24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2:24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2:24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2:24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2:24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2:24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2:24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2:24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2:24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2:24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2:24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2:24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2:24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2:24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2:24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2:24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2:24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2:24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2:24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2:24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2:24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2:24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2:24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2:24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2:24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2:24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2:24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2:24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2:24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2:24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2:24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2:24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2:24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2:24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2:24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2:24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2:24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2:24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2:24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2:24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2:24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2:24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2:24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2:24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2:24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2:24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2:24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2:24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2:24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2:24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2:24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2:24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2:24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2:24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2:24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2:24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2:24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2:24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2:24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2:24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2:24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2:24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2:24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2:24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2:24" ht="12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2:24" ht="12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2:24" ht="12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2:24" ht="12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2:24" ht="12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2:24" ht="12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2:24" ht="12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2:24" ht="12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2:24" ht="12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2:24" ht="12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2:24" ht="12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2:24" ht="12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2:24" ht="12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2:24" ht="12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2:24" ht="12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2:24" ht="12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2:24" ht="12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2:24" ht="12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2:24" ht="12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2:24" ht="12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2:24" ht="12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2:24" ht="12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2:24" ht="12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2:24" ht="12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2:24" ht="12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2:24" ht="12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2:24" ht="12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2:24" ht="12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2:24" ht="12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2:24" ht="12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2:24" ht="12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2:24" ht="12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2:24" ht="12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2:24" ht="12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2:24" ht="12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2:24" ht="12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2:24" ht="12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2:24" ht="12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2:24" ht="12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2:24" ht="12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2:24" ht="12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2:24" ht="12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2:24" ht="12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2:24" ht="12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2:24" ht="12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2:24" ht="12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2:24" ht="12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2:24" ht="12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2:24" ht="12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2:24" ht="12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2:24" ht="12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2:24" ht="12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2:24" ht="12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2:24" ht="12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2:24" ht="12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2:24" ht="12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2:24" ht="12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2:24" ht="12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2:24" ht="12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2:24" ht="12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2:24" ht="12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2:24" ht="12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2:24" ht="12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2:24" ht="12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2:24" ht="12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2:24" ht="12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2:24" ht="12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2:24" ht="12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2:24" ht="12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2:24" ht="12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2:24" ht="12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2:24" ht="12.75" customHeight="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2:24" ht="12.75" customHeight="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2:24" ht="12.75" customHeight="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2:24" ht="12.75" customHeight="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2:24" ht="12.75" customHeight="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2:24" ht="12.7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2:24" ht="12.75" customHeight="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2:24" ht="12.75" customHeight="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mergeCells count="420">
    <mergeCell ref="B101:B102"/>
    <mergeCell ref="B103:B104"/>
    <mergeCell ref="B105:B106"/>
    <mergeCell ref="B107:B108"/>
    <mergeCell ref="B109:B110"/>
    <mergeCell ref="B111:B112"/>
    <mergeCell ref="H12:H13"/>
    <mergeCell ref="H160:J160"/>
    <mergeCell ref="I39:I40"/>
    <mergeCell ref="J39:J40"/>
    <mergeCell ref="B84:B85"/>
    <mergeCell ref="B86:B87"/>
    <mergeCell ref="B88:B89"/>
    <mergeCell ref="B90:B91"/>
    <mergeCell ref="B92:B93"/>
    <mergeCell ref="B94:B95"/>
    <mergeCell ref="D35:D36"/>
    <mergeCell ref="E35:E36"/>
    <mergeCell ref="F35:F36"/>
    <mergeCell ref="G35:G36"/>
    <mergeCell ref="H35:H36"/>
    <mergeCell ref="J35:J36"/>
    <mergeCell ref="B5:B6"/>
    <mergeCell ref="B8:B9"/>
    <mergeCell ref="E8:E9"/>
    <mergeCell ref="F8:F9"/>
    <mergeCell ref="H8:H9"/>
    <mergeCell ref="J8:J9"/>
    <mergeCell ref="B10:B11"/>
    <mergeCell ref="J10:J11"/>
    <mergeCell ref="G25:G26"/>
    <mergeCell ref="H25:H26"/>
    <mergeCell ref="J25:J26"/>
    <mergeCell ref="B7:J7"/>
    <mergeCell ref="E10:E11"/>
    <mergeCell ref="F10:F11"/>
    <mergeCell ref="E14:E15"/>
    <mergeCell ref="F14:F15"/>
    <mergeCell ref="F19:F20"/>
    <mergeCell ref="G19:G20"/>
    <mergeCell ref="H19:H20"/>
    <mergeCell ref="G10:G11"/>
    <mergeCell ref="H10:H11"/>
    <mergeCell ref="H14:H15"/>
    <mergeCell ref="J14:J15"/>
    <mergeCell ref="J19:J20"/>
    <mergeCell ref="C1:J1"/>
    <mergeCell ref="C5:C6"/>
    <mergeCell ref="D5:D6"/>
    <mergeCell ref="E5:E6"/>
    <mergeCell ref="F5:F6"/>
    <mergeCell ref="B2:J2"/>
    <mergeCell ref="B3:J3"/>
    <mergeCell ref="I37:I38"/>
    <mergeCell ref="J37:J38"/>
    <mergeCell ref="B35:B36"/>
    <mergeCell ref="B37:B38"/>
    <mergeCell ref="C37:C38"/>
    <mergeCell ref="D37:D38"/>
    <mergeCell ref="E37:E38"/>
    <mergeCell ref="F37:F38"/>
    <mergeCell ref="D31:D32"/>
    <mergeCell ref="E31:E32"/>
    <mergeCell ref="F31:F32"/>
    <mergeCell ref="G31:G32"/>
    <mergeCell ref="H31:H32"/>
    <mergeCell ref="J31:J32"/>
    <mergeCell ref="B31:B32"/>
    <mergeCell ref="D33:D34"/>
    <mergeCell ref="E33:E34"/>
    <mergeCell ref="F33:F34"/>
    <mergeCell ref="G33:G34"/>
    <mergeCell ref="H33:H34"/>
    <mergeCell ref="J33:J34"/>
    <mergeCell ref="B33:B34"/>
    <mergeCell ref="H27:H28"/>
    <mergeCell ref="J27:J28"/>
    <mergeCell ref="B27:B28"/>
    <mergeCell ref="D29:D30"/>
    <mergeCell ref="E29:E30"/>
    <mergeCell ref="F29:F30"/>
    <mergeCell ref="G29:G30"/>
    <mergeCell ref="H29:H30"/>
    <mergeCell ref="J29:J30"/>
    <mergeCell ref="B29:B30"/>
    <mergeCell ref="B25:B26"/>
    <mergeCell ref="D25:D26"/>
    <mergeCell ref="E25:E26"/>
    <mergeCell ref="F25:F26"/>
    <mergeCell ref="D27:D28"/>
    <mergeCell ref="E27:E28"/>
    <mergeCell ref="F27:F28"/>
    <mergeCell ref="G27:G28"/>
    <mergeCell ref="J21:J22"/>
    <mergeCell ref="D23:D24"/>
    <mergeCell ref="J23:J24"/>
    <mergeCell ref="D8:D9"/>
    <mergeCell ref="D10:D11"/>
    <mergeCell ref="B14:B15"/>
    <mergeCell ref="D14:D15"/>
    <mergeCell ref="B16:E16"/>
    <mergeCell ref="D19:D20"/>
    <mergeCell ref="E19:E20"/>
    <mergeCell ref="B19:B20"/>
    <mergeCell ref="B21:B22"/>
    <mergeCell ref="B23:B24"/>
    <mergeCell ref="E23:E24"/>
    <mergeCell ref="F23:F24"/>
    <mergeCell ref="G23:G24"/>
    <mergeCell ref="H23:H24"/>
    <mergeCell ref="D21:D22"/>
    <mergeCell ref="E21:E22"/>
    <mergeCell ref="F21:F22"/>
    <mergeCell ref="G21:G22"/>
    <mergeCell ref="H21:H22"/>
    <mergeCell ref="B147:B148"/>
    <mergeCell ref="B149:B150"/>
    <mergeCell ref="B151:B152"/>
    <mergeCell ref="B153:B154"/>
    <mergeCell ref="B155:B156"/>
    <mergeCell ref="B138:B139"/>
    <mergeCell ref="D140:D141"/>
    <mergeCell ref="F140:F141"/>
    <mergeCell ref="B146:J146"/>
    <mergeCell ref="F149:F150"/>
    <mergeCell ref="G149:G150"/>
    <mergeCell ref="D151:D152"/>
    <mergeCell ref="E151:E152"/>
    <mergeCell ref="F151:F152"/>
    <mergeCell ref="H151:H152"/>
    <mergeCell ref="J151:J152"/>
    <mergeCell ref="D138:D139"/>
    <mergeCell ref="E138:E139"/>
    <mergeCell ref="F138:F139"/>
    <mergeCell ref="H138:H139"/>
    <mergeCell ref="J138:J139"/>
    <mergeCell ref="E140:E141"/>
    <mergeCell ref="B142:E142"/>
    <mergeCell ref="B140:B141"/>
    <mergeCell ref="H140:H141"/>
    <mergeCell ref="J140:J141"/>
    <mergeCell ref="D162:F162"/>
    <mergeCell ref="H162:J162"/>
    <mergeCell ref="B157:E157"/>
    <mergeCell ref="B158:E158"/>
    <mergeCell ref="H159:J159"/>
    <mergeCell ref="D160:F160"/>
    <mergeCell ref="D161:F161"/>
    <mergeCell ref="H161:J161"/>
    <mergeCell ref="H153:H154"/>
    <mergeCell ref="H155:H156"/>
    <mergeCell ref="D153:D154"/>
    <mergeCell ref="E153:E154"/>
    <mergeCell ref="F153:F154"/>
    <mergeCell ref="J153:J154"/>
    <mergeCell ref="D155:D156"/>
    <mergeCell ref="E155:E156"/>
    <mergeCell ref="F155:F156"/>
    <mergeCell ref="J155:J156"/>
    <mergeCell ref="B128:E128"/>
    <mergeCell ref="D131:D132"/>
    <mergeCell ref="D133:D134"/>
    <mergeCell ref="J131:J132"/>
    <mergeCell ref="J133:J134"/>
    <mergeCell ref="H149:H150"/>
    <mergeCell ref="I149:I150"/>
    <mergeCell ref="D147:D148"/>
    <mergeCell ref="E147:E148"/>
    <mergeCell ref="F147:F148"/>
    <mergeCell ref="H147:H148"/>
    <mergeCell ref="J147:J148"/>
    <mergeCell ref="D149:D150"/>
    <mergeCell ref="E149:E150"/>
    <mergeCell ref="J149:J150"/>
    <mergeCell ref="E133:E134"/>
    <mergeCell ref="F133:F134"/>
    <mergeCell ref="B131:B132"/>
    <mergeCell ref="E131:E132"/>
    <mergeCell ref="F131:F132"/>
    <mergeCell ref="H131:H132"/>
    <mergeCell ref="H133:H134"/>
    <mergeCell ref="B135:E135"/>
    <mergeCell ref="B133:B134"/>
    <mergeCell ref="B117:B118"/>
    <mergeCell ref="E117:E118"/>
    <mergeCell ref="F117:F118"/>
    <mergeCell ref="H117:H118"/>
    <mergeCell ref="H119:H120"/>
    <mergeCell ref="H126:H127"/>
    <mergeCell ref="J126:J127"/>
    <mergeCell ref="B119:B120"/>
    <mergeCell ref="B121:B122"/>
    <mergeCell ref="B123:E123"/>
    <mergeCell ref="D126:D127"/>
    <mergeCell ref="E126:E127"/>
    <mergeCell ref="F126:F127"/>
    <mergeCell ref="B126:B127"/>
    <mergeCell ref="I117:I118"/>
    <mergeCell ref="J117:J118"/>
    <mergeCell ref="D117:D118"/>
    <mergeCell ref="D119:D120"/>
    <mergeCell ref="D121:D122"/>
    <mergeCell ref="E121:E122"/>
    <mergeCell ref="F121:F122"/>
    <mergeCell ref="E119:E120"/>
    <mergeCell ref="F119:F120"/>
    <mergeCell ref="I119:I120"/>
    <mergeCell ref="J119:J120"/>
    <mergeCell ref="H121:H122"/>
    <mergeCell ref="I121:I122"/>
    <mergeCell ref="J121:J122"/>
    <mergeCell ref="E103:E104"/>
    <mergeCell ref="F103:F104"/>
    <mergeCell ref="H103:H104"/>
    <mergeCell ref="I103:I104"/>
    <mergeCell ref="J103:J104"/>
    <mergeCell ref="J113:J114"/>
    <mergeCell ref="H113:H114"/>
    <mergeCell ref="I113:I114"/>
    <mergeCell ref="J105:J106"/>
    <mergeCell ref="H109:H110"/>
    <mergeCell ref="H111:H112"/>
    <mergeCell ref="I111:I112"/>
    <mergeCell ref="J111:J112"/>
    <mergeCell ref="H105:H106"/>
    <mergeCell ref="I105:I106"/>
    <mergeCell ref="H107:H108"/>
    <mergeCell ref="I107:I108"/>
    <mergeCell ref="J107:J108"/>
    <mergeCell ref="I109:I110"/>
    <mergeCell ref="J109:J110"/>
    <mergeCell ref="B115:B116"/>
    <mergeCell ref="J115:J116"/>
    <mergeCell ref="B96:B97"/>
    <mergeCell ref="D96:D97"/>
    <mergeCell ref="E96:E97"/>
    <mergeCell ref="F96:F97"/>
    <mergeCell ref="H96:H97"/>
    <mergeCell ref="J96:J97"/>
    <mergeCell ref="B98:E98"/>
    <mergeCell ref="D101:D102"/>
    <mergeCell ref="E101:E102"/>
    <mergeCell ref="H101:H102"/>
    <mergeCell ref="I101:I102"/>
    <mergeCell ref="J101:J102"/>
    <mergeCell ref="F101:F102"/>
    <mergeCell ref="D103:D104"/>
    <mergeCell ref="E115:E116"/>
    <mergeCell ref="F115:F116"/>
    <mergeCell ref="H115:H116"/>
    <mergeCell ref="I115:I116"/>
    <mergeCell ref="B113:B114"/>
    <mergeCell ref="E113:E114"/>
    <mergeCell ref="F113:F114"/>
    <mergeCell ref="D113:D114"/>
    <mergeCell ref="D115:D116"/>
    <mergeCell ref="D109:D110"/>
    <mergeCell ref="D111:D112"/>
    <mergeCell ref="E111:E112"/>
    <mergeCell ref="F111:F112"/>
    <mergeCell ref="E105:E106"/>
    <mergeCell ref="F105:F106"/>
    <mergeCell ref="D107:D108"/>
    <mergeCell ref="E107:E108"/>
    <mergeCell ref="F107:F108"/>
    <mergeCell ref="E109:E110"/>
    <mergeCell ref="F109:F110"/>
    <mergeCell ref="D105:D106"/>
    <mergeCell ref="J92:J93"/>
    <mergeCell ref="H94:H95"/>
    <mergeCell ref="J94:J95"/>
    <mergeCell ref="F92:F93"/>
    <mergeCell ref="F94:F95"/>
    <mergeCell ref="E84:E85"/>
    <mergeCell ref="F84:F85"/>
    <mergeCell ref="E86:E87"/>
    <mergeCell ref="F86:F87"/>
    <mergeCell ref="E88:E89"/>
    <mergeCell ref="F88:F89"/>
    <mergeCell ref="F90:F91"/>
    <mergeCell ref="J88:J89"/>
    <mergeCell ref="J90:J91"/>
    <mergeCell ref="D88:D89"/>
    <mergeCell ref="D90:D91"/>
    <mergeCell ref="D92:D93"/>
    <mergeCell ref="D94:D95"/>
    <mergeCell ref="H74:H75"/>
    <mergeCell ref="H78:H79"/>
    <mergeCell ref="H80:H81"/>
    <mergeCell ref="B82:B83"/>
    <mergeCell ref="E82:E83"/>
    <mergeCell ref="F82:F83"/>
    <mergeCell ref="H84:H85"/>
    <mergeCell ref="E90:E91"/>
    <mergeCell ref="E92:E93"/>
    <mergeCell ref="E94:E95"/>
    <mergeCell ref="H92:H93"/>
    <mergeCell ref="H88:H89"/>
    <mergeCell ref="H90:H91"/>
    <mergeCell ref="B76:B77"/>
    <mergeCell ref="D82:D83"/>
    <mergeCell ref="D84:D85"/>
    <mergeCell ref="D86:D87"/>
    <mergeCell ref="B74:B75"/>
    <mergeCell ref="J78:J79"/>
    <mergeCell ref="J80:J81"/>
    <mergeCell ref="H82:H83"/>
    <mergeCell ref="J82:J83"/>
    <mergeCell ref="J84:J85"/>
    <mergeCell ref="H86:H87"/>
    <mergeCell ref="J86:J87"/>
    <mergeCell ref="F78:F79"/>
    <mergeCell ref="D59:D60"/>
    <mergeCell ref="E59:E60"/>
    <mergeCell ref="F59:F60"/>
    <mergeCell ref="J59:J60"/>
    <mergeCell ref="H72:H73"/>
    <mergeCell ref="J72:J73"/>
    <mergeCell ref="J74:J75"/>
    <mergeCell ref="J76:J77"/>
    <mergeCell ref="D72:D73"/>
    <mergeCell ref="D74:D75"/>
    <mergeCell ref="D78:D79"/>
    <mergeCell ref="D80:D81"/>
    <mergeCell ref="B61:B62"/>
    <mergeCell ref="F61:F62"/>
    <mergeCell ref="J61:J62"/>
    <mergeCell ref="E65:E66"/>
    <mergeCell ref="F65:F66"/>
    <mergeCell ref="H65:H66"/>
    <mergeCell ref="J65:J66"/>
    <mergeCell ref="B65:B66"/>
    <mergeCell ref="H70:H71"/>
    <mergeCell ref="J70:J71"/>
    <mergeCell ref="E70:E71"/>
    <mergeCell ref="B70:B71"/>
    <mergeCell ref="F70:F71"/>
    <mergeCell ref="B67:E67"/>
    <mergeCell ref="D70:D71"/>
    <mergeCell ref="B78:B79"/>
    <mergeCell ref="B80:B81"/>
    <mergeCell ref="D65:D66"/>
    <mergeCell ref="B72:B73"/>
    <mergeCell ref="E80:E81"/>
    <mergeCell ref="F80:F81"/>
    <mergeCell ref="E72:E73"/>
    <mergeCell ref="F72:F73"/>
    <mergeCell ref="E74:E75"/>
    <mergeCell ref="F74:F75"/>
    <mergeCell ref="F76:F77"/>
    <mergeCell ref="E78:E79"/>
    <mergeCell ref="D55:D56"/>
    <mergeCell ref="D57:D58"/>
    <mergeCell ref="H57:H58"/>
    <mergeCell ref="J57:J58"/>
    <mergeCell ref="D61:D62"/>
    <mergeCell ref="E61:E62"/>
    <mergeCell ref="B63:B64"/>
    <mergeCell ref="E63:E64"/>
    <mergeCell ref="F63:F64"/>
    <mergeCell ref="D63:D64"/>
    <mergeCell ref="E57:E58"/>
    <mergeCell ref="F57:F58"/>
    <mergeCell ref="B55:B56"/>
    <mergeCell ref="E55:E56"/>
    <mergeCell ref="F55:F56"/>
    <mergeCell ref="H55:H56"/>
    <mergeCell ref="J55:J56"/>
    <mergeCell ref="B57:B58"/>
    <mergeCell ref="H59:H60"/>
    <mergeCell ref="H61:H62"/>
    <mergeCell ref="H63:H64"/>
    <mergeCell ref="J63:J64"/>
    <mergeCell ref="B59:B60"/>
    <mergeCell ref="D53:D54"/>
    <mergeCell ref="E53:E54"/>
    <mergeCell ref="F53:F54"/>
    <mergeCell ref="H53:H54"/>
    <mergeCell ref="J53:J54"/>
    <mergeCell ref="B53:B54"/>
    <mergeCell ref="G46:G47"/>
    <mergeCell ref="H46:H47"/>
    <mergeCell ref="C46:C47"/>
    <mergeCell ref="D46:D47"/>
    <mergeCell ref="E46:E47"/>
    <mergeCell ref="F46:F47"/>
    <mergeCell ref="B48:E48"/>
    <mergeCell ref="B46:B47"/>
    <mergeCell ref="B51:B52"/>
    <mergeCell ref="B39:B40"/>
    <mergeCell ref="I46:I47"/>
    <mergeCell ref="J46:J47"/>
    <mergeCell ref="B50:J50"/>
    <mergeCell ref="G51:G52"/>
    <mergeCell ref="H51:H52"/>
    <mergeCell ref="I51:I52"/>
    <mergeCell ref="J51:J52"/>
    <mergeCell ref="D51:D52"/>
    <mergeCell ref="B100:J100"/>
    <mergeCell ref="B125:J125"/>
    <mergeCell ref="B130:J130"/>
    <mergeCell ref="B137:J137"/>
    <mergeCell ref="C51:C52"/>
    <mergeCell ref="E51:E52"/>
    <mergeCell ref="F51:F52"/>
    <mergeCell ref="J12:J13"/>
    <mergeCell ref="E76:E77"/>
    <mergeCell ref="D76:D77"/>
    <mergeCell ref="B18:J18"/>
    <mergeCell ref="B45:J45"/>
    <mergeCell ref="B69:J69"/>
    <mergeCell ref="F39:F40"/>
    <mergeCell ref="G39:G40"/>
    <mergeCell ref="G37:G38"/>
    <mergeCell ref="H37:H38"/>
    <mergeCell ref="C39:C40"/>
    <mergeCell ref="D39:D40"/>
    <mergeCell ref="E39:E40"/>
    <mergeCell ref="B41:E41"/>
    <mergeCell ref="H39:H40"/>
  </mergeCells>
  <pageMargins left="0.7" right="0.7" top="1.5208333333333333" bottom="0.75" header="0" footer="0"/>
  <pageSetup paperSize="9" fitToHeight="0" orientation="portrait" r:id="rId1"/>
  <headerFooter>
    <oddHeader>&amp;L&amp;"Arial,Bold"&amp;9
Bd. Uverturii nr. 14, sector 6, București
Telefon: 021.430.50.69
Fax: 021.430.51.56
E-mail: office@masca.ro
www.masca.ro&amp;R&amp;G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NOIEMBRIE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Livadaru</dc:creator>
  <cp:lastModifiedBy>Stefan Livadaru</cp:lastModifiedBy>
  <cp:lastPrinted>2020-12-18T11:51:19Z</cp:lastPrinted>
  <dcterms:created xsi:type="dcterms:W3CDTF">2020-12-18T10:09:16Z</dcterms:created>
  <dcterms:modified xsi:type="dcterms:W3CDTF">2021-02-11T13:52:33Z</dcterms:modified>
</cp:coreProperties>
</file>